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736" windowHeight="11520" tabRatio="760" activeTab="10"/>
  </bookViews>
  <sheets>
    <sheet name="меню1" sheetId="10" r:id="rId1"/>
    <sheet name="меню 2" sheetId="11" r:id="rId2"/>
    <sheet name="Лист2" sheetId="12" r:id="rId3"/>
    <sheet name="Лист3" sheetId="13" r:id="rId4"/>
    <sheet name="Лист4" sheetId="14" r:id="rId5"/>
    <sheet name="Лист5" sheetId="15" r:id="rId6"/>
    <sheet name="Лист6" sheetId="16" r:id="rId7"/>
    <sheet name="Лист7" sheetId="17" r:id="rId8"/>
    <sheet name="Лист8" sheetId="18" r:id="rId9"/>
    <sheet name="Лист9" sheetId="19" r:id="rId10"/>
    <sheet name="Лист10" sheetId="20" r:id="rId11"/>
  </sheets>
  <calcPr calcId="144525"/>
</workbook>
</file>

<file path=xl/calcChain.xml><?xml version="1.0" encoding="utf-8"?>
<calcChain xmlns="http://schemas.openxmlformats.org/spreadsheetml/2006/main">
  <c r="N64" i="20" l="1"/>
  <c r="M64" i="20"/>
  <c r="L64" i="20"/>
  <c r="K64" i="20"/>
  <c r="J64" i="20"/>
  <c r="I64" i="20"/>
  <c r="H64" i="20"/>
  <c r="G64" i="20"/>
  <c r="N49" i="20"/>
  <c r="M49" i="20"/>
  <c r="L49" i="20"/>
  <c r="K49" i="20"/>
  <c r="J49" i="20"/>
  <c r="I49" i="20"/>
  <c r="H49" i="20"/>
  <c r="G49" i="20"/>
  <c r="N20" i="20"/>
  <c r="N66" i="20" s="1"/>
  <c r="M20" i="20"/>
  <c r="M66" i="20" s="1"/>
  <c r="L20" i="20"/>
  <c r="L66" i="20" s="1"/>
  <c r="K20" i="20"/>
  <c r="K66" i="20" s="1"/>
  <c r="J20" i="20"/>
  <c r="J66" i="20" s="1"/>
  <c r="I20" i="20"/>
  <c r="I66" i="20" s="1"/>
  <c r="H20" i="20"/>
  <c r="H66" i="20" s="1"/>
  <c r="G20" i="20"/>
  <c r="G66" i="20" s="1"/>
  <c r="N63" i="19" l="1"/>
  <c r="M63" i="19"/>
  <c r="L63" i="19"/>
  <c r="K63" i="19"/>
  <c r="J63" i="19"/>
  <c r="I63" i="19"/>
  <c r="H63" i="19"/>
  <c r="G63" i="19"/>
  <c r="N40" i="19"/>
  <c r="M40" i="19"/>
  <c r="L40" i="19"/>
  <c r="K40" i="19"/>
  <c r="J40" i="19"/>
  <c r="I40" i="19"/>
  <c r="H40" i="19"/>
  <c r="G40" i="19"/>
  <c r="N17" i="19"/>
  <c r="N65" i="19" s="1"/>
  <c r="M17" i="19"/>
  <c r="M65" i="19" s="1"/>
  <c r="L17" i="19"/>
  <c r="L65" i="19" s="1"/>
  <c r="K17" i="19"/>
  <c r="K65" i="19" s="1"/>
  <c r="J17" i="19"/>
  <c r="J65" i="19" s="1"/>
  <c r="I17" i="19"/>
  <c r="I65" i="19" s="1"/>
  <c r="H17" i="19"/>
  <c r="H65" i="19" s="1"/>
  <c r="G17" i="19"/>
  <c r="G65" i="19" s="1"/>
  <c r="N60" i="18" l="1"/>
  <c r="M60" i="18"/>
  <c r="L60" i="18"/>
  <c r="K60" i="18"/>
  <c r="J60" i="18"/>
  <c r="I60" i="18"/>
  <c r="H60" i="18"/>
  <c r="G60" i="18"/>
  <c r="N49" i="18"/>
  <c r="M49" i="18"/>
  <c r="L49" i="18"/>
  <c r="K49" i="18"/>
  <c r="J49" i="18"/>
  <c r="I49" i="18"/>
  <c r="H49" i="18"/>
  <c r="G49" i="18"/>
  <c r="N21" i="18"/>
  <c r="N62" i="18" s="1"/>
  <c r="M21" i="18"/>
  <c r="M62" i="18" s="1"/>
  <c r="L21" i="18"/>
  <c r="L62" i="18" s="1"/>
  <c r="K21" i="18"/>
  <c r="K62" i="18" s="1"/>
  <c r="J21" i="18"/>
  <c r="J62" i="18" s="1"/>
  <c r="I21" i="18"/>
  <c r="I62" i="18" s="1"/>
  <c r="H21" i="18"/>
  <c r="H62" i="18" s="1"/>
  <c r="G21" i="18"/>
  <c r="G62" i="18" s="1"/>
  <c r="N65" i="17" l="1"/>
  <c r="M65" i="17"/>
  <c r="L65" i="17"/>
  <c r="K65" i="17"/>
  <c r="J65" i="17"/>
  <c r="I65" i="17"/>
  <c r="H65" i="17"/>
  <c r="G65" i="17"/>
  <c r="N46" i="17"/>
  <c r="M46" i="17"/>
  <c r="L46" i="17"/>
  <c r="K46" i="17"/>
  <c r="J46" i="17"/>
  <c r="I46" i="17"/>
  <c r="H46" i="17"/>
  <c r="G46" i="17"/>
  <c r="N19" i="17"/>
  <c r="N67" i="17" s="1"/>
  <c r="M19" i="17"/>
  <c r="M67" i="17" s="1"/>
  <c r="L19" i="17"/>
  <c r="L67" i="17" s="1"/>
  <c r="K19" i="17"/>
  <c r="K67" i="17" s="1"/>
  <c r="J19" i="17"/>
  <c r="J67" i="17" s="1"/>
  <c r="I19" i="17"/>
  <c r="I67" i="17" s="1"/>
  <c r="H19" i="17"/>
  <c r="H67" i="17" s="1"/>
  <c r="G19" i="17"/>
  <c r="G67" i="17" s="1"/>
  <c r="N58" i="15" l="1"/>
  <c r="M58" i="15"/>
  <c r="L58" i="15"/>
  <c r="K58" i="15"/>
  <c r="J58" i="15"/>
  <c r="I58" i="15"/>
  <c r="H58" i="15"/>
  <c r="G58" i="15"/>
  <c r="N43" i="15"/>
  <c r="M43" i="15"/>
  <c r="L43" i="15"/>
  <c r="K43" i="15"/>
  <c r="J43" i="15"/>
  <c r="I43" i="15"/>
  <c r="H43" i="15"/>
  <c r="G43" i="15"/>
  <c r="N20" i="15"/>
  <c r="N60" i="15" s="1"/>
  <c r="M20" i="15"/>
  <c r="M60" i="15" s="1"/>
  <c r="L20" i="15"/>
  <c r="L60" i="15" s="1"/>
  <c r="K20" i="15"/>
  <c r="K60" i="15" s="1"/>
  <c r="J20" i="15"/>
  <c r="J60" i="15" s="1"/>
  <c r="I20" i="15"/>
  <c r="I60" i="15" s="1"/>
  <c r="H20" i="15"/>
  <c r="H60" i="15" s="1"/>
  <c r="G20" i="15"/>
  <c r="G60" i="15" s="1"/>
  <c r="N63" i="13" l="1"/>
  <c r="M63" i="13"/>
  <c r="K63" i="13"/>
  <c r="I63" i="13"/>
  <c r="H63" i="13"/>
  <c r="G63" i="13"/>
  <c r="N50" i="13"/>
  <c r="M50" i="13"/>
  <c r="L50" i="13"/>
  <c r="L63" i="13" s="1"/>
  <c r="K50" i="13"/>
  <c r="J50" i="13"/>
  <c r="J63" i="13" s="1"/>
  <c r="I50" i="13"/>
  <c r="H50" i="13"/>
  <c r="G50" i="13"/>
  <c r="N21" i="13"/>
  <c r="N65" i="13" s="1"/>
  <c r="M21" i="13"/>
  <c r="M65" i="13" s="1"/>
  <c r="L21" i="13"/>
  <c r="L65" i="13" s="1"/>
  <c r="K21" i="13"/>
  <c r="K65" i="13" s="1"/>
  <c r="J21" i="13"/>
  <c r="J65" i="13" s="1"/>
  <c r="I21" i="13"/>
  <c r="I65" i="13" s="1"/>
  <c r="H21" i="13"/>
  <c r="H65" i="13" s="1"/>
  <c r="G21" i="13"/>
  <c r="G65" i="13" s="1"/>
  <c r="N78" i="11" l="1"/>
  <c r="M78" i="11"/>
  <c r="L78" i="11"/>
  <c r="K78" i="11"/>
  <c r="J78" i="11"/>
  <c r="I78" i="11"/>
  <c r="G78" i="11"/>
  <c r="N47" i="11"/>
  <c r="N54" i="11" s="1"/>
  <c r="M47" i="11"/>
  <c r="M54" i="11" s="1"/>
  <c r="L47" i="11"/>
  <c r="L54" i="11" s="1"/>
  <c r="K47" i="11"/>
  <c r="K54" i="11" s="1"/>
  <c r="J47" i="11"/>
  <c r="J54" i="11" s="1"/>
  <c r="I47" i="11"/>
  <c r="I54" i="11" s="1"/>
  <c r="H47" i="11"/>
  <c r="H54" i="11" s="1"/>
  <c r="H78" i="11" s="1"/>
  <c r="G47" i="11"/>
  <c r="G54" i="11" s="1"/>
  <c r="F47" i="11"/>
  <c r="E47" i="11"/>
  <c r="N20" i="11"/>
  <c r="M20" i="11"/>
  <c r="M80" i="11" s="1"/>
  <c r="L20" i="11"/>
  <c r="L80" i="11" s="1"/>
  <c r="K20" i="11"/>
  <c r="K80" i="11" s="1"/>
  <c r="J20" i="11"/>
  <c r="I20" i="11"/>
  <c r="I80" i="11" s="1"/>
  <c r="H20" i="11"/>
  <c r="G20" i="11"/>
  <c r="H80" i="11" l="1"/>
  <c r="J80" i="11"/>
  <c r="N80" i="11"/>
  <c r="G80" i="11"/>
  <c r="L60" i="10" l="1"/>
  <c r="N19" i="10"/>
  <c r="H60" i="10"/>
  <c r="H46" i="10"/>
  <c r="H19" i="10"/>
  <c r="G19" i="10" l="1"/>
  <c r="N60" i="10" l="1"/>
  <c r="M60" i="10"/>
  <c r="K60" i="10"/>
  <c r="J60" i="10"/>
  <c r="I60" i="10"/>
  <c r="G60" i="10"/>
  <c r="N46" i="10"/>
  <c r="M46" i="10"/>
  <c r="L46" i="10"/>
  <c r="K46" i="10"/>
  <c r="J46" i="10"/>
  <c r="I46" i="10"/>
  <c r="G46" i="10"/>
  <c r="M19" i="10"/>
  <c r="L19" i="10"/>
  <c r="K19" i="10"/>
  <c r="J19" i="10"/>
  <c r="I19" i="10"/>
  <c r="G61" i="10" l="1"/>
  <c r="M61" i="10"/>
  <c r="I61" i="10"/>
  <c r="L61" i="10"/>
  <c r="N61" i="10"/>
  <c r="H61" i="10"/>
  <c r="K61" i="10"/>
  <c r="J61" i="10"/>
</calcChain>
</file>

<file path=xl/sharedStrings.xml><?xml version="1.0" encoding="utf-8"?>
<sst xmlns="http://schemas.openxmlformats.org/spreadsheetml/2006/main" count="1221" uniqueCount="253">
  <si>
    <t>ясли</t>
  </si>
  <si>
    <t>сад</t>
  </si>
  <si>
    <t>Брутто</t>
  </si>
  <si>
    <t>№       рецептуры</t>
  </si>
  <si>
    <t>сыр</t>
  </si>
  <si>
    <t>масло сливочное</t>
  </si>
  <si>
    <t>макаронные изделия</t>
  </si>
  <si>
    <t>Хлеб пшеничный с маслом</t>
  </si>
  <si>
    <t>хлеб пшеничный</t>
  </si>
  <si>
    <t>20/5</t>
  </si>
  <si>
    <t>20</t>
  </si>
  <si>
    <t>чай заварка</t>
  </si>
  <si>
    <t>сахар</t>
  </si>
  <si>
    <t>Сок фруктовый</t>
  </si>
  <si>
    <t>морковь</t>
  </si>
  <si>
    <t>лук</t>
  </si>
  <si>
    <t>масло растительное</t>
  </si>
  <si>
    <t>вода</t>
  </si>
  <si>
    <t>Плов с мясом</t>
  </si>
  <si>
    <t>Компот из сухофруктов</t>
  </si>
  <si>
    <t>сухофрукты</t>
  </si>
  <si>
    <t>Хлеб пшеничный</t>
  </si>
  <si>
    <t>Хлеб ржаной</t>
  </si>
  <si>
    <t>молоко</t>
  </si>
  <si>
    <t>Чай с сахаром</t>
  </si>
  <si>
    <t>Макароны отварные с маслом и сыром</t>
  </si>
  <si>
    <t>180</t>
  </si>
  <si>
    <t>110</t>
  </si>
  <si>
    <t>30</t>
  </si>
  <si>
    <t>40</t>
  </si>
  <si>
    <t>28</t>
  </si>
  <si>
    <t>День 1</t>
  </si>
  <si>
    <t>Наименование блюда</t>
  </si>
  <si>
    <t>завтрак:</t>
  </si>
  <si>
    <t>второй завтрак:</t>
  </si>
  <si>
    <t>обед:</t>
  </si>
  <si>
    <t>полдник:</t>
  </si>
  <si>
    <t>рис</t>
  </si>
  <si>
    <t>12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</si>
  <si>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</si>
  <si>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</si>
  <si>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</si>
  <si>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</si>
  <si>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</si>
  <si>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</si>
  <si>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Неделя 1</t>
  </si>
  <si>
    <t>итого за завтрак:</t>
  </si>
  <si>
    <t>итого за обед:</t>
  </si>
  <si>
    <t>итого за полдник:</t>
  </si>
  <si>
    <t>Итого за день:</t>
  </si>
  <si>
    <t>200</t>
  </si>
  <si>
    <t>мясо</t>
  </si>
  <si>
    <t>Прием</t>
  </si>
  <si>
    <t>картофель:</t>
  </si>
  <si>
    <t xml:space="preserve"> </t>
  </si>
  <si>
    <t>50\10</t>
  </si>
  <si>
    <t>Щи из свежей капусты</t>
  </si>
  <si>
    <t>капуста</t>
  </si>
  <si>
    <t>сметана</t>
  </si>
  <si>
    <t>томатная паста</t>
  </si>
  <si>
    <t>5</t>
  </si>
  <si>
    <t>кофейный напиток</t>
  </si>
  <si>
    <t>Соль за весь день</t>
  </si>
  <si>
    <t>6</t>
  </si>
  <si>
    <t>150</t>
  </si>
  <si>
    <t>крупа пшеничная</t>
  </si>
  <si>
    <t>66 .</t>
  </si>
  <si>
    <t>Огурец солёный</t>
  </si>
  <si>
    <t>Каша пшеничная</t>
  </si>
  <si>
    <t>Кофейный напиток</t>
  </si>
  <si>
    <t>Прием пищи</t>
  </si>
  <si>
    <t>Наименование  блюда</t>
  </si>
  <si>
    <t>День 2</t>
  </si>
  <si>
    <t>Каша гречневая молочная</t>
  </si>
  <si>
    <t>крупа гречневая</t>
  </si>
  <si>
    <t xml:space="preserve">хлеб пшеничный </t>
  </si>
  <si>
    <t>Кофейный напиток на молоке</t>
  </si>
  <si>
    <t>Фрукты свежие</t>
  </si>
  <si>
    <t>102</t>
  </si>
  <si>
    <t>0,41</t>
  </si>
  <si>
    <t>0,6</t>
  </si>
  <si>
    <t>10,00</t>
  </si>
  <si>
    <t>14,7</t>
  </si>
  <si>
    <t>48,00</t>
  </si>
  <si>
    <t>70,5</t>
  </si>
  <si>
    <t xml:space="preserve">Суп гороховый </t>
  </si>
  <si>
    <t>150/15</t>
  </si>
  <si>
    <t>горох</t>
  </si>
  <si>
    <t>9</t>
  </si>
  <si>
    <t>Тефтели мясные в томатном соусе</t>
  </si>
  <si>
    <t>60</t>
  </si>
  <si>
    <t>80\30</t>
  </si>
  <si>
    <t>287\355</t>
  </si>
  <si>
    <t>мука</t>
  </si>
  <si>
    <t>томат-паста</t>
  </si>
  <si>
    <t>яйцо</t>
  </si>
  <si>
    <t>Картофельное пюре</t>
  </si>
  <si>
    <t>120</t>
  </si>
  <si>
    <t>Помидор или огурец солёный</t>
  </si>
  <si>
    <t>Компот из сухофруктов фруктов</t>
  </si>
  <si>
    <t>Ленивые вареники с молочным соусом (при наличии творога), Блины</t>
  </si>
  <si>
    <t>150\50</t>
  </si>
  <si>
    <t>230/34</t>
  </si>
  <si>
    <t>творог</t>
  </si>
  <si>
    <t>Соус сладкий молочный</t>
  </si>
  <si>
    <t>Блины со сгущённым молоком</t>
  </si>
  <si>
    <t>мука пшеничная</t>
  </si>
  <si>
    <t>сгущённое молоко</t>
  </si>
  <si>
    <t>Соль йодированная</t>
  </si>
  <si>
    <t>№ рецептуры</t>
  </si>
  <si>
    <t>День 3</t>
  </si>
  <si>
    <t>Каша пшённая молочная</t>
  </si>
  <si>
    <t>крупа пшено</t>
  </si>
  <si>
    <t>Хлеб пшеничный с маслом и сыром</t>
  </si>
  <si>
    <t>20/5/6</t>
  </si>
  <si>
    <t>50/20/10</t>
  </si>
  <si>
    <t>Какао на  молоке</t>
  </si>
  <si>
    <t>какао порошок</t>
  </si>
  <si>
    <t>Ряженка</t>
  </si>
  <si>
    <t>Суп с клёцками</t>
  </si>
  <si>
    <t>клёцки</t>
  </si>
  <si>
    <t>Гуляш из отварной говядины в сметанно-томатном соусе</t>
  </si>
  <si>
    <t>277/355</t>
  </si>
  <si>
    <t>марковь</t>
  </si>
  <si>
    <t>Вермишель отварная</t>
  </si>
  <si>
    <t>Кисель</t>
  </si>
  <si>
    <t>кисель концентрат</t>
  </si>
  <si>
    <t>Рыба по польски</t>
  </si>
  <si>
    <t>рыба с\м</t>
  </si>
  <si>
    <t>15</t>
  </si>
  <si>
    <t>Икра кабочковая</t>
  </si>
  <si>
    <t>Чай с лимоном</t>
  </si>
  <si>
    <t>День 4</t>
  </si>
  <si>
    <t>Каша манная молочная</t>
  </si>
  <si>
    <t>крупа манная</t>
  </si>
  <si>
    <t>Хлеб пшеничный с маслом сыром</t>
  </si>
  <si>
    <t>Супкартофельный с мясными фрикадельками</t>
  </si>
  <si>
    <t>50</t>
  </si>
  <si>
    <t>2</t>
  </si>
  <si>
    <t>3</t>
  </si>
  <si>
    <t>Фрикадельки</t>
  </si>
  <si>
    <t>Котлета рыбная</t>
  </si>
  <si>
    <t>80</t>
  </si>
  <si>
    <t>рыба свежемороженая</t>
  </si>
  <si>
    <t>картофель</t>
  </si>
  <si>
    <t>Огурец тсолёный</t>
  </si>
  <si>
    <t>Рогалики с повидлом</t>
  </si>
  <si>
    <t>10</t>
  </si>
  <si>
    <t>дрожжи</t>
  </si>
  <si>
    <t>повидло</t>
  </si>
  <si>
    <t>День 5</t>
  </si>
  <si>
    <t>Каша молочная "Дружба"</t>
  </si>
  <si>
    <t>пшено</t>
  </si>
  <si>
    <t>50/10</t>
  </si>
  <si>
    <t>Суп рыбный</t>
  </si>
  <si>
    <t>консерва рыбная</t>
  </si>
  <si>
    <t>Жаркое по-домашнему</t>
  </si>
  <si>
    <t>140</t>
  </si>
  <si>
    <t>90</t>
  </si>
  <si>
    <t>100</t>
  </si>
  <si>
    <t>томатное пюре</t>
  </si>
  <si>
    <t>Огурец или пимидор квашенный</t>
  </si>
  <si>
    <t>огурцы или помидоры квашенные</t>
  </si>
  <si>
    <t>Запеканка творожная со сгущенным молоком( при наличии творога) ,или кефир с печеньем</t>
  </si>
  <si>
    <t>120/10</t>
  </si>
  <si>
    <t>130/20</t>
  </si>
  <si>
    <t>4</t>
  </si>
  <si>
    <t>сгущенное молоко</t>
  </si>
  <si>
    <t>Кефир</t>
  </si>
  <si>
    <t>Печенье</t>
  </si>
  <si>
    <t>Какао на молоке</t>
  </si>
  <si>
    <t>Неделя 2</t>
  </si>
  <si>
    <t>День 6</t>
  </si>
  <si>
    <t>Суп с макаронными изделиями</t>
  </si>
  <si>
    <t>вермишель</t>
  </si>
  <si>
    <t>50/10/9</t>
  </si>
  <si>
    <t xml:space="preserve">Чай с сахаром </t>
  </si>
  <si>
    <t>Фрукты</t>
  </si>
  <si>
    <t>Борщ с фасолью на мясном бульоне</t>
  </si>
  <si>
    <t>капуста свежая</t>
  </si>
  <si>
    <t>свекла</t>
  </si>
  <si>
    <t>фасоль консервированная</t>
  </si>
  <si>
    <t>16</t>
  </si>
  <si>
    <t>19</t>
  </si>
  <si>
    <t>Биточки мясные в томатном соусе</t>
  </si>
  <si>
    <t>80\20</t>
  </si>
  <si>
    <t>13</t>
  </si>
  <si>
    <t>Яйцо</t>
  </si>
  <si>
    <t>для соуса:</t>
  </si>
  <si>
    <t>Макаронные изделия отварные</t>
  </si>
  <si>
    <t>170</t>
  </si>
  <si>
    <t>Огурцы или помидоры квашенные</t>
  </si>
  <si>
    <t>Крендель  с сахором</t>
  </si>
  <si>
    <t>День 7</t>
  </si>
  <si>
    <t>Каша рисовая молочная</t>
  </si>
  <si>
    <t>крупа рисовая</t>
  </si>
  <si>
    <t xml:space="preserve">вода </t>
  </si>
  <si>
    <t>Суп лапша домашняя</t>
  </si>
  <si>
    <t>Голубцы ленивые со сметанным соусом</t>
  </si>
  <si>
    <t>150/30</t>
  </si>
  <si>
    <t>200/30</t>
  </si>
  <si>
    <t>8</t>
  </si>
  <si>
    <t>Компот из ссухофруктов</t>
  </si>
  <si>
    <t>Сырники из творога со сгущенным молоком(при наличии творога),Оладьи</t>
  </si>
  <si>
    <t>110/20</t>
  </si>
  <si>
    <t>120/50</t>
  </si>
  <si>
    <t xml:space="preserve">Оладьи </t>
  </si>
  <si>
    <t>кефир</t>
  </si>
  <si>
    <t>Какао</t>
  </si>
  <si>
    <t>День 8</t>
  </si>
  <si>
    <t>Каша гечневая молочная</t>
  </si>
  <si>
    <t>Суп Харчо</t>
  </si>
  <si>
    <t>чеснок</t>
  </si>
  <si>
    <t>1</t>
  </si>
  <si>
    <t>7</t>
  </si>
  <si>
    <t>Шницель из мяса птицы запеченный</t>
  </si>
  <si>
    <t>мясо птицы</t>
  </si>
  <si>
    <t>огурцы или помидоры</t>
  </si>
  <si>
    <t>Яйцо отварное</t>
  </si>
  <si>
    <t>Нарезка из отварных овощей или икра кабочковая</t>
  </si>
  <si>
    <t>огурец квашенный</t>
  </si>
  <si>
    <t>Кондитерское изделие</t>
  </si>
  <si>
    <t>День 9</t>
  </si>
  <si>
    <t>Каша пшеничная молочная</t>
  </si>
  <si>
    <t>130</t>
  </si>
  <si>
    <t>Хлеб пшеничный с повидлом</t>
  </si>
  <si>
    <t>Борщ на мясном бульоне</t>
  </si>
  <si>
    <t xml:space="preserve">капуста </t>
  </si>
  <si>
    <t>Капуста тушоная с курой</t>
  </si>
  <si>
    <t>кура</t>
  </si>
  <si>
    <t>Ленивые вареники (при наличии творога), или  Блины</t>
  </si>
  <si>
    <t>Блины</t>
  </si>
  <si>
    <t>Соус молчный сладкий</t>
  </si>
  <si>
    <t>Кокао  на молоке</t>
  </si>
  <si>
    <t>День 10</t>
  </si>
  <si>
    <t>Каша геркулесовая молочная</t>
  </si>
  <si>
    <t>крупа овсянная</t>
  </si>
  <si>
    <t>Свекольник</t>
  </si>
  <si>
    <t>Биточки мясные, запеченные в соусе томатном</t>
  </si>
  <si>
    <t>80/30</t>
  </si>
  <si>
    <t>Кондитерское изделие с кефиром  или запеканка из творога (при наличии творога)</t>
  </si>
  <si>
    <t>Запеканка из творога</t>
  </si>
  <si>
    <t>Кефир с кондитеркой</t>
  </si>
  <si>
    <t>4,,5</t>
  </si>
  <si>
    <t>Среднее значение за период:</t>
  </si>
  <si>
    <t>44,795</t>
  </si>
  <si>
    <t>57,754</t>
  </si>
  <si>
    <t>44,165</t>
  </si>
  <si>
    <t>56,060</t>
  </si>
  <si>
    <t>170,915</t>
  </si>
  <si>
    <t>211,646</t>
  </si>
  <si>
    <t>1196,017</t>
  </si>
  <si>
    <t>1466,398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</si>
</sst>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&quot; &quot;???/???"/>
  </numFmts>
  <fonts count="21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0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2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3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61" sqref="L61"/>
    </sheetView>
  </sheetViews>
  <sheetFormatPr defaultRowHeight="13.2" x14ac:dyDescent="0.25"/>
  <cols>
    <col min="1" max="1" width="9.33203125" style="1" customWidth="1"/>
    <col min="2" max="2" width="32.5546875" style="1" customWidth="1"/>
    <col min="3" max="3" width="7.44140625" style="1" customWidth="1"/>
    <col min="4" max="4" width="7" style="1" customWidth="1"/>
    <col min="5" max="5" width="7.6640625" style="1" customWidth="1"/>
    <col min="6" max="6" width="8.6640625" style="1" customWidth="1"/>
    <col min="7" max="7" width="7.6640625" style="1" customWidth="1"/>
    <col min="8" max="8" width="6.5546875" style="1" customWidth="1"/>
    <col min="9" max="9" width="6.6640625" style="1" bestFit="1" customWidth="1"/>
    <col min="10" max="10" width="6" style="1" customWidth="1"/>
    <col min="11" max="11" width="6.5546875" style="1" bestFit="1" customWidth="1"/>
    <col min="12" max="12" width="6.44140625" style="1" customWidth="1"/>
    <col min="13" max="13" width="7.44140625" style="1" bestFit="1" customWidth="1"/>
    <col min="14" max="14" width="8" style="1" customWidth="1"/>
    <col min="15" max="15" width="13.5546875" style="2" customWidth="1"/>
    <col min="16" max="16" width="5.88671875" style="2"/>
    <col min="17" max="17" width="6.44140625" style="2"/>
    <col min="18" max="18" width="5.6640625" style="2"/>
    <col min="19" max="19" width="6.5546875" style="2"/>
    <col min="20" max="20" width="6.33203125" style="2"/>
    <col min="21" max="21" width="7.109375" style="2"/>
    <col min="22" max="22" width="9.6640625" style="1"/>
    <col min="23" max="256" width="11.5546875" style="3"/>
    <col min="257" max="1024" width="11.5546875"/>
  </cols>
  <sheetData>
    <row r="1" spans="1:256" ht="13.8" x14ac:dyDescent="0.25">
      <c r="A1" s="8"/>
      <c r="B1" s="8"/>
      <c r="C1" s="8"/>
      <c r="D1" s="8"/>
      <c r="E1" s="8"/>
      <c r="F1" s="8"/>
      <c r="G1" s="8"/>
      <c r="H1" s="6"/>
      <c r="I1" s="6"/>
      <c r="J1" s="6"/>
      <c r="K1" s="6"/>
      <c r="L1" s="6"/>
      <c r="M1" s="6"/>
      <c r="N1" s="6"/>
      <c r="O1" s="7"/>
      <c r="P1" s="7"/>
      <c r="Q1" s="7"/>
      <c r="R1" s="7"/>
      <c r="S1" s="7"/>
      <c r="T1" s="7"/>
      <c r="U1" s="7"/>
      <c r="V1" s="4"/>
    </row>
    <row r="2" spans="1:256" ht="19.350000000000001" customHeight="1" x14ac:dyDescent="0.25">
      <c r="A2" s="83" t="s">
        <v>52</v>
      </c>
      <c r="B2" s="83" t="s">
        <v>32</v>
      </c>
      <c r="C2" s="88" t="s">
        <v>2</v>
      </c>
      <c r="D2" s="89"/>
      <c r="E2" s="88" t="s">
        <v>39</v>
      </c>
      <c r="F2" s="89"/>
      <c r="G2" s="85" t="s">
        <v>40</v>
      </c>
      <c r="H2" s="86"/>
      <c r="I2" s="86"/>
      <c r="J2" s="86"/>
      <c r="K2" s="86"/>
      <c r="L2" s="87"/>
      <c r="M2" s="77" t="s">
        <v>44</v>
      </c>
      <c r="N2" s="78"/>
      <c r="O2" s="83" t="s">
        <v>3</v>
      </c>
      <c r="P2" s="99"/>
      <c r="Q2" s="99"/>
      <c r="R2" s="99"/>
      <c r="S2" s="99"/>
      <c r="T2" s="99"/>
      <c r="U2" s="99"/>
      <c r="V2" s="4"/>
    </row>
    <row r="3" spans="1:256" x14ac:dyDescent="0.25">
      <c r="A3" s="84"/>
      <c r="B3" s="98"/>
      <c r="C3" s="90"/>
      <c r="D3" s="91"/>
      <c r="E3" s="90"/>
      <c r="F3" s="91"/>
      <c r="G3" s="88" t="s">
        <v>41</v>
      </c>
      <c r="H3" s="89"/>
      <c r="I3" s="94" t="s">
        <v>42</v>
      </c>
      <c r="J3" s="95"/>
      <c r="K3" s="94" t="s">
        <v>43</v>
      </c>
      <c r="L3" s="95"/>
      <c r="M3" s="79"/>
      <c r="N3" s="80"/>
      <c r="O3" s="98"/>
      <c r="P3" s="99"/>
      <c r="Q3" s="99"/>
      <c r="R3" s="100"/>
      <c r="S3" s="100"/>
      <c r="T3" s="100"/>
      <c r="U3" s="100"/>
      <c r="V3" s="4"/>
    </row>
    <row r="4" spans="1:256" x14ac:dyDescent="0.25">
      <c r="A4" s="22" t="s">
        <v>45</v>
      </c>
      <c r="B4" s="98"/>
      <c r="C4" s="92"/>
      <c r="D4" s="93"/>
      <c r="E4" s="92"/>
      <c r="F4" s="93"/>
      <c r="G4" s="92"/>
      <c r="H4" s="93"/>
      <c r="I4" s="96"/>
      <c r="J4" s="97"/>
      <c r="K4" s="96"/>
      <c r="L4" s="97"/>
      <c r="M4" s="81"/>
      <c r="N4" s="82"/>
      <c r="O4" s="98"/>
      <c r="P4" s="23"/>
      <c r="Q4" s="23"/>
      <c r="R4" s="24"/>
      <c r="S4" s="24"/>
      <c r="T4" s="24"/>
      <c r="U4" s="24"/>
      <c r="V4" s="4"/>
    </row>
    <row r="5" spans="1:256" s="13" customFormat="1" x14ac:dyDescent="0.25">
      <c r="A5" s="25" t="s">
        <v>31</v>
      </c>
      <c r="B5" s="84"/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84"/>
      <c r="P5" s="10"/>
      <c r="Q5" s="10"/>
      <c r="R5" s="10"/>
      <c r="S5" s="10"/>
      <c r="T5" s="10"/>
      <c r="U5" s="10"/>
      <c r="V5" s="11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s="18" customFormat="1" ht="30" customHeight="1" x14ac:dyDescent="0.25">
      <c r="A6" s="75" t="s">
        <v>33</v>
      </c>
      <c r="B6" s="67" t="s">
        <v>25</v>
      </c>
      <c r="C6" s="26"/>
      <c r="D6" s="26"/>
      <c r="E6" s="25">
        <v>95</v>
      </c>
      <c r="F6" s="27">
        <v>170</v>
      </c>
      <c r="G6" s="28">
        <v>7.13</v>
      </c>
      <c r="H6" s="28">
        <v>9.9499999999999993</v>
      </c>
      <c r="I6" s="28">
        <v>8.14</v>
      </c>
      <c r="J6" s="35">
        <v>8.0749999999999993</v>
      </c>
      <c r="K6" s="29">
        <v>25.31</v>
      </c>
      <c r="L6" s="29">
        <v>28.390999999999998</v>
      </c>
      <c r="M6" s="29">
        <v>219.86</v>
      </c>
      <c r="N6" s="29">
        <v>220.05</v>
      </c>
      <c r="O6" s="30">
        <v>205</v>
      </c>
      <c r="P6" s="19"/>
      <c r="Q6" s="19"/>
      <c r="R6" s="19"/>
      <c r="S6" s="19"/>
      <c r="T6" s="19"/>
      <c r="U6" s="19"/>
      <c r="V6" s="17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8" customFormat="1" ht="15" customHeight="1" x14ac:dyDescent="0.25">
      <c r="A7" s="75"/>
      <c r="B7" s="26" t="s">
        <v>6</v>
      </c>
      <c r="C7" s="26">
        <v>30</v>
      </c>
      <c r="D7" s="63">
        <v>40</v>
      </c>
      <c r="E7" s="25"/>
      <c r="F7" s="27"/>
      <c r="G7" s="28"/>
      <c r="H7" s="28"/>
      <c r="I7" s="28"/>
      <c r="J7" s="29"/>
      <c r="K7" s="29"/>
      <c r="L7" s="29"/>
      <c r="M7" s="29"/>
      <c r="N7" s="29"/>
      <c r="O7" s="30"/>
      <c r="P7" s="19"/>
      <c r="Q7" s="19"/>
      <c r="R7" s="19"/>
      <c r="S7" s="19"/>
      <c r="T7" s="19"/>
      <c r="U7" s="19"/>
      <c r="V7" s="1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8" customFormat="1" x14ac:dyDescent="0.25">
      <c r="A8" s="75"/>
      <c r="B8" s="26" t="s">
        <v>5</v>
      </c>
      <c r="C8" s="26">
        <v>3</v>
      </c>
      <c r="D8" s="63">
        <v>5</v>
      </c>
      <c r="E8" s="25"/>
      <c r="F8" s="27"/>
      <c r="G8" s="28"/>
      <c r="H8" s="28"/>
      <c r="I8" s="28"/>
      <c r="J8" s="29"/>
      <c r="K8" s="29"/>
      <c r="L8" s="29"/>
      <c r="M8" s="29"/>
      <c r="N8" s="29"/>
      <c r="O8" s="30"/>
      <c r="P8" s="19"/>
      <c r="Q8" s="19"/>
      <c r="R8" s="19"/>
      <c r="S8" s="19"/>
      <c r="T8" s="19"/>
      <c r="U8" s="19"/>
      <c r="V8" s="17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8" customFormat="1" ht="14.25" customHeight="1" x14ac:dyDescent="0.25">
      <c r="A9" s="75"/>
      <c r="B9" s="26" t="s">
        <v>4</v>
      </c>
      <c r="C9" s="26">
        <v>14</v>
      </c>
      <c r="D9" s="63">
        <v>15</v>
      </c>
      <c r="E9" s="25"/>
      <c r="F9" s="27"/>
      <c r="G9" s="28"/>
      <c r="H9" s="28"/>
      <c r="I9" s="28"/>
      <c r="J9" s="29"/>
      <c r="K9" s="29"/>
      <c r="L9" s="29"/>
      <c r="M9" s="29"/>
      <c r="N9" s="29"/>
      <c r="O9" s="30"/>
      <c r="P9" s="19"/>
      <c r="Q9" s="19"/>
      <c r="R9" s="19"/>
      <c r="S9" s="19"/>
      <c r="T9" s="19"/>
      <c r="U9" s="19"/>
      <c r="V9" s="17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8" customFormat="1" ht="15.75" customHeight="1" x14ac:dyDescent="0.25">
      <c r="A10" s="75"/>
      <c r="B10" s="25"/>
      <c r="C10" s="26"/>
      <c r="D10" s="63"/>
      <c r="E10" s="31"/>
      <c r="F10" s="32"/>
      <c r="G10" s="33"/>
      <c r="H10" s="33"/>
      <c r="I10" s="33"/>
      <c r="J10" s="33"/>
      <c r="K10" s="34"/>
      <c r="L10" s="34"/>
      <c r="M10" s="34"/>
      <c r="N10" s="34"/>
      <c r="O10" s="35"/>
      <c r="P10" s="16"/>
      <c r="Q10" s="16"/>
      <c r="R10" s="16"/>
      <c r="S10" s="16"/>
      <c r="T10" s="16"/>
      <c r="U10" s="16"/>
      <c r="V10" s="17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21" customFormat="1" ht="16.5" customHeight="1" x14ac:dyDescent="0.25">
      <c r="A11" s="75"/>
      <c r="B11" s="67" t="s">
        <v>7</v>
      </c>
      <c r="C11" s="26"/>
      <c r="D11" s="63"/>
      <c r="E11" s="31" t="s">
        <v>9</v>
      </c>
      <c r="F11" s="31" t="s">
        <v>55</v>
      </c>
      <c r="G11" s="28">
        <v>1.6</v>
      </c>
      <c r="H11" s="28">
        <v>4.25</v>
      </c>
      <c r="I11" s="28">
        <v>4.5999999999999996</v>
      </c>
      <c r="J11" s="29">
        <v>8.6999999999999993</v>
      </c>
      <c r="K11" s="29">
        <v>9.9</v>
      </c>
      <c r="L11" s="29">
        <v>24.19</v>
      </c>
      <c r="M11" s="29">
        <v>87</v>
      </c>
      <c r="N11" s="29">
        <v>179.7</v>
      </c>
      <c r="O11" s="36">
        <v>1</v>
      </c>
      <c r="P11" s="16"/>
      <c r="Q11" s="16"/>
      <c r="R11" s="16"/>
      <c r="S11" s="16"/>
      <c r="T11" s="16"/>
      <c r="U11" s="16"/>
      <c r="V11" s="20"/>
    </row>
    <row r="12" spans="1:256" s="18" customFormat="1" x14ac:dyDescent="0.25">
      <c r="A12" s="75"/>
      <c r="B12" s="26" t="s">
        <v>8</v>
      </c>
      <c r="C12" s="37" t="s">
        <v>10</v>
      </c>
      <c r="D12" s="63">
        <v>50</v>
      </c>
      <c r="E12" s="38"/>
      <c r="F12" s="27"/>
      <c r="G12" s="28"/>
      <c r="H12" s="28"/>
      <c r="I12" s="28"/>
      <c r="J12" s="29"/>
      <c r="K12" s="29"/>
      <c r="L12" s="29"/>
      <c r="M12" s="29"/>
      <c r="N12" s="29"/>
      <c r="O12" s="30"/>
      <c r="P12" s="16"/>
      <c r="Q12" s="16"/>
      <c r="R12" s="16"/>
      <c r="S12" s="16"/>
      <c r="T12" s="16"/>
      <c r="U12" s="16"/>
      <c r="V12" s="17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8" customFormat="1" x14ac:dyDescent="0.25">
      <c r="A13" s="75"/>
      <c r="B13" s="26" t="s">
        <v>5</v>
      </c>
      <c r="C13" s="26">
        <v>5</v>
      </c>
      <c r="D13" s="63">
        <v>10</v>
      </c>
      <c r="E13" s="25"/>
      <c r="F13" s="27"/>
      <c r="G13" s="28"/>
      <c r="H13" s="28"/>
      <c r="I13" s="28"/>
      <c r="J13" s="29"/>
      <c r="K13" s="29"/>
      <c r="L13" s="29"/>
      <c r="M13" s="29"/>
      <c r="N13" s="29"/>
      <c r="O13" s="30"/>
      <c r="P13" s="16"/>
      <c r="Q13" s="16"/>
      <c r="R13" s="16"/>
      <c r="S13" s="16"/>
      <c r="T13" s="16"/>
      <c r="U13" s="16"/>
      <c r="V13" s="17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8" customFormat="1" ht="15" customHeight="1" x14ac:dyDescent="0.25">
      <c r="A14" s="75"/>
      <c r="B14" s="68" t="s">
        <v>24</v>
      </c>
      <c r="C14" s="26"/>
      <c r="D14" s="63"/>
      <c r="E14" s="31" t="s">
        <v>26</v>
      </c>
      <c r="F14" s="31" t="s">
        <v>50</v>
      </c>
      <c r="G14" s="28">
        <v>0</v>
      </c>
      <c r="H14" s="28">
        <v>0</v>
      </c>
      <c r="I14" s="28">
        <v>0</v>
      </c>
      <c r="J14" s="29">
        <v>0</v>
      </c>
      <c r="K14" s="29">
        <v>12</v>
      </c>
      <c r="L14" s="35">
        <v>12.974</v>
      </c>
      <c r="M14" s="29">
        <v>48</v>
      </c>
      <c r="N14" s="29">
        <v>48.62</v>
      </c>
      <c r="O14" s="30">
        <v>392</v>
      </c>
      <c r="P14" s="16"/>
      <c r="Q14" s="16"/>
      <c r="R14" s="16"/>
      <c r="S14" s="16"/>
      <c r="T14" s="16"/>
      <c r="U14" s="16"/>
      <c r="V14" s="17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8" customFormat="1" x14ac:dyDescent="0.25">
      <c r="A15" s="75"/>
      <c r="B15" s="26" t="s">
        <v>11</v>
      </c>
      <c r="C15" s="26">
        <v>0.45</v>
      </c>
      <c r="D15" s="63">
        <v>0.55000000000000004</v>
      </c>
      <c r="E15" s="39"/>
      <c r="F15" s="27"/>
      <c r="G15" s="28"/>
      <c r="H15" s="28"/>
      <c r="I15" s="28"/>
      <c r="J15" s="29"/>
      <c r="K15" s="29"/>
      <c r="L15" s="29"/>
      <c r="M15" s="29"/>
      <c r="N15" s="29"/>
      <c r="O15" s="30"/>
      <c r="P15" s="19"/>
      <c r="Q15" s="19"/>
      <c r="R15" s="19"/>
      <c r="S15" s="19"/>
      <c r="T15" s="19"/>
      <c r="U15" s="19"/>
      <c r="V15" s="17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8" customFormat="1" x14ac:dyDescent="0.25">
      <c r="A16" s="75"/>
      <c r="B16" s="60" t="s">
        <v>12</v>
      </c>
      <c r="C16" s="26">
        <v>6</v>
      </c>
      <c r="D16" s="63">
        <v>7</v>
      </c>
      <c r="E16" s="25"/>
      <c r="F16" s="27"/>
      <c r="G16" s="28"/>
      <c r="H16" s="28"/>
      <c r="I16" s="28"/>
      <c r="J16" s="29"/>
      <c r="K16" s="29"/>
      <c r="L16" s="29"/>
      <c r="M16" s="29"/>
      <c r="N16" s="29"/>
      <c r="O16" s="30"/>
      <c r="P16" s="16"/>
      <c r="Q16" s="16"/>
      <c r="R16" s="16"/>
      <c r="S16" s="16"/>
      <c r="T16" s="16"/>
      <c r="U16" s="16"/>
      <c r="V16" s="17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8" customFormat="1" x14ac:dyDescent="0.25">
      <c r="A17" s="76"/>
      <c r="B17" s="26" t="s">
        <v>17</v>
      </c>
      <c r="C17" s="26">
        <v>180</v>
      </c>
      <c r="D17" s="63">
        <v>200</v>
      </c>
      <c r="E17" s="25"/>
      <c r="F17" s="27"/>
      <c r="G17" s="28"/>
      <c r="H17" s="28"/>
      <c r="I17" s="28"/>
      <c r="J17" s="29"/>
      <c r="K17" s="29"/>
      <c r="L17" s="29"/>
      <c r="M17" s="29"/>
      <c r="N17" s="29"/>
      <c r="O17" s="30"/>
      <c r="P17" s="16"/>
      <c r="Q17" s="16"/>
      <c r="R17" s="16"/>
      <c r="S17" s="16"/>
      <c r="T17" s="16"/>
      <c r="U17" s="16"/>
      <c r="V17" s="17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8" customFormat="1" ht="26.4" x14ac:dyDescent="0.25">
      <c r="A18" s="25" t="s">
        <v>34</v>
      </c>
      <c r="B18" s="68" t="s">
        <v>13</v>
      </c>
      <c r="C18" s="26">
        <v>110</v>
      </c>
      <c r="D18" s="63">
        <v>110</v>
      </c>
      <c r="E18" s="31" t="s">
        <v>27</v>
      </c>
      <c r="F18" s="27">
        <v>200</v>
      </c>
      <c r="G18" s="28">
        <v>0.5</v>
      </c>
      <c r="H18" s="28">
        <v>0</v>
      </c>
      <c r="I18" s="28">
        <v>0.1</v>
      </c>
      <c r="J18" s="28">
        <v>0</v>
      </c>
      <c r="K18" s="28">
        <v>10.1</v>
      </c>
      <c r="L18" s="28">
        <v>21</v>
      </c>
      <c r="M18" s="28">
        <v>60</v>
      </c>
      <c r="N18" s="28">
        <v>84</v>
      </c>
      <c r="O18" s="30">
        <v>399</v>
      </c>
      <c r="P18" s="19"/>
      <c r="Q18" s="19"/>
      <c r="R18" s="19"/>
      <c r="S18" s="19"/>
      <c r="T18" s="19"/>
      <c r="U18" s="19"/>
      <c r="V18" s="17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8" customFormat="1" ht="26.4" x14ac:dyDescent="0.25">
      <c r="A19" s="25" t="s">
        <v>46</v>
      </c>
      <c r="B19" s="25"/>
      <c r="C19" s="26"/>
      <c r="D19" s="63"/>
      <c r="E19" s="31"/>
      <c r="F19" s="27"/>
      <c r="G19" s="28">
        <f t="shared" ref="G19:M19" si="0">G6+G10+G11+G14+G18</f>
        <v>9.23</v>
      </c>
      <c r="H19" s="28">
        <f>H6+H10+H11+H14+H18+SUM(H6:H18)</f>
        <v>28.4</v>
      </c>
      <c r="I19" s="28">
        <f t="shared" si="0"/>
        <v>12.84</v>
      </c>
      <c r="J19" s="28">
        <f t="shared" si="0"/>
        <v>16.774999999999999</v>
      </c>
      <c r="K19" s="28">
        <f t="shared" si="0"/>
        <v>57.31</v>
      </c>
      <c r="L19" s="28">
        <f t="shared" si="0"/>
        <v>86.555000000000007</v>
      </c>
      <c r="M19" s="28">
        <f t="shared" si="0"/>
        <v>414.86</v>
      </c>
      <c r="N19" s="28">
        <f>N6+N10+N11+N14+N18+SUM(N6:N18)</f>
        <v>1064.74</v>
      </c>
      <c r="O19" s="30"/>
      <c r="P19" s="19"/>
      <c r="Q19" s="19"/>
      <c r="R19" s="19"/>
      <c r="S19" s="19"/>
      <c r="T19" s="19"/>
      <c r="U19" s="19"/>
      <c r="V19" s="17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8" customFormat="1" ht="24" customHeight="1" x14ac:dyDescent="0.25">
      <c r="A20" s="74" t="s">
        <v>35</v>
      </c>
      <c r="B20" s="67" t="s">
        <v>56</v>
      </c>
      <c r="C20" s="26"/>
      <c r="D20" s="63"/>
      <c r="E20" s="25">
        <v>150</v>
      </c>
      <c r="F20" s="31" t="s">
        <v>50</v>
      </c>
      <c r="G20" s="28">
        <v>1.8</v>
      </c>
      <c r="H20" s="28">
        <v>5.26</v>
      </c>
      <c r="I20" s="28">
        <v>4.7</v>
      </c>
      <c r="J20" s="29">
        <v>7.9740000000000002</v>
      </c>
      <c r="K20" s="29">
        <v>13.8</v>
      </c>
      <c r="L20" s="29">
        <v>18.149999999999999</v>
      </c>
      <c r="M20" s="29">
        <v>128.1</v>
      </c>
      <c r="N20" s="29">
        <v>160.88</v>
      </c>
      <c r="O20" s="33" t="s">
        <v>66</v>
      </c>
      <c r="P20" s="16"/>
      <c r="Q20" s="16"/>
      <c r="R20" s="16"/>
      <c r="S20" s="16"/>
      <c r="T20" s="16"/>
      <c r="U20" s="16"/>
      <c r="V20" s="17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8" customFormat="1" ht="12" customHeight="1" x14ac:dyDescent="0.25">
      <c r="A21" s="75"/>
      <c r="B21" s="26" t="s">
        <v>53</v>
      </c>
      <c r="C21" s="26" t="s">
        <v>54</v>
      </c>
      <c r="D21" s="63">
        <v>100</v>
      </c>
      <c r="E21" s="40"/>
      <c r="F21" s="27"/>
      <c r="G21" s="28"/>
      <c r="H21" s="28"/>
      <c r="I21" s="28"/>
      <c r="J21" s="29"/>
      <c r="K21" s="29"/>
      <c r="L21" s="29"/>
      <c r="M21" s="29"/>
      <c r="N21" s="29"/>
      <c r="O21" s="30"/>
      <c r="P21" s="16"/>
      <c r="Q21" s="16"/>
      <c r="R21" s="16"/>
      <c r="S21" s="16"/>
      <c r="T21" s="16"/>
      <c r="U21" s="16"/>
      <c r="V21" s="17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8" customFormat="1" ht="12" customHeight="1" x14ac:dyDescent="0.25">
      <c r="A22" s="75"/>
      <c r="B22" s="26" t="s">
        <v>51</v>
      </c>
      <c r="C22" s="26"/>
      <c r="D22" s="63">
        <v>30</v>
      </c>
      <c r="E22" s="40"/>
      <c r="F22" s="27"/>
      <c r="G22" s="28"/>
      <c r="H22" s="28"/>
      <c r="I22" s="28"/>
      <c r="J22" s="29"/>
      <c r="K22" s="29"/>
      <c r="L22" s="29"/>
      <c r="M22" s="29"/>
      <c r="N22" s="29"/>
      <c r="O22" s="30"/>
      <c r="P22" s="16"/>
      <c r="Q22" s="16"/>
      <c r="R22" s="16"/>
      <c r="S22" s="16"/>
      <c r="T22" s="16"/>
      <c r="U22" s="16"/>
      <c r="V22" s="17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8" customFormat="1" ht="12" customHeight="1" x14ac:dyDescent="0.25">
      <c r="A23" s="75"/>
      <c r="B23" s="26" t="s">
        <v>17</v>
      </c>
      <c r="C23" s="26"/>
      <c r="D23" s="63">
        <v>150</v>
      </c>
      <c r="E23" s="40"/>
      <c r="F23" s="27"/>
      <c r="G23" s="28"/>
      <c r="H23" s="28"/>
      <c r="I23" s="28"/>
      <c r="J23" s="29"/>
      <c r="K23" s="29"/>
      <c r="L23" s="29"/>
      <c r="M23" s="29"/>
      <c r="N23" s="29"/>
      <c r="O23" s="30"/>
      <c r="P23" s="16"/>
      <c r="Q23" s="16"/>
      <c r="R23" s="16"/>
      <c r="S23" s="16"/>
      <c r="T23" s="16"/>
      <c r="U23" s="16"/>
      <c r="V23" s="17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8" customFormat="1" ht="12" customHeight="1" x14ac:dyDescent="0.25">
      <c r="A24" s="75"/>
      <c r="B24" s="26" t="s">
        <v>16</v>
      </c>
      <c r="C24" s="26"/>
      <c r="D24" s="63">
        <v>1</v>
      </c>
      <c r="E24" s="40"/>
      <c r="F24" s="27"/>
      <c r="G24" s="28"/>
      <c r="H24" s="28"/>
      <c r="I24" s="28"/>
      <c r="J24" s="29"/>
      <c r="K24" s="29"/>
      <c r="L24" s="29"/>
      <c r="M24" s="29"/>
      <c r="N24" s="29"/>
      <c r="O24" s="30"/>
      <c r="P24" s="16"/>
      <c r="Q24" s="16"/>
      <c r="R24" s="16"/>
      <c r="S24" s="16"/>
      <c r="T24" s="16"/>
      <c r="U24" s="16"/>
      <c r="V24" s="17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8" customFormat="1" ht="12" customHeight="1" x14ac:dyDescent="0.25">
      <c r="A25" s="75"/>
      <c r="B25" s="26" t="s">
        <v>57</v>
      </c>
      <c r="C25" s="26"/>
      <c r="D25" s="63">
        <v>80</v>
      </c>
      <c r="E25" s="40"/>
      <c r="F25" s="27"/>
      <c r="G25" s="28"/>
      <c r="H25" s="28"/>
      <c r="I25" s="28"/>
      <c r="J25" s="29"/>
      <c r="K25" s="29"/>
      <c r="L25" s="29"/>
      <c r="M25" s="29"/>
      <c r="N25" s="29"/>
      <c r="O25" s="30"/>
      <c r="P25" s="16"/>
      <c r="Q25" s="16"/>
      <c r="R25" s="16"/>
      <c r="S25" s="16"/>
      <c r="T25" s="16"/>
      <c r="U25" s="16"/>
      <c r="V25" s="17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8" customFormat="1" x14ac:dyDescent="0.25">
      <c r="A26" s="75"/>
      <c r="B26" s="26" t="s">
        <v>58</v>
      </c>
      <c r="C26" s="26"/>
      <c r="D26" s="63">
        <v>5</v>
      </c>
      <c r="E26" s="25"/>
      <c r="F26" s="27"/>
      <c r="G26" s="28"/>
      <c r="H26" s="28"/>
      <c r="I26" s="28"/>
      <c r="J26" s="29"/>
      <c r="K26" s="29"/>
      <c r="L26" s="29"/>
      <c r="M26" s="29"/>
      <c r="N26" s="29"/>
      <c r="O26" s="30"/>
      <c r="P26" s="16"/>
      <c r="Q26" s="16"/>
      <c r="R26" s="16"/>
      <c r="S26" s="16"/>
      <c r="T26" s="16"/>
      <c r="U26" s="16"/>
      <c r="V26" s="17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8" customFormat="1" x14ac:dyDescent="0.25">
      <c r="A27" s="75"/>
      <c r="B27" s="26" t="s">
        <v>14</v>
      </c>
      <c r="C27" s="26"/>
      <c r="D27" s="63">
        <v>20</v>
      </c>
      <c r="E27" s="25"/>
      <c r="F27" s="27"/>
      <c r="G27" s="28"/>
      <c r="H27" s="28"/>
      <c r="I27" s="28"/>
      <c r="J27" s="29"/>
      <c r="K27" s="29"/>
      <c r="L27" s="29"/>
      <c r="M27" s="29"/>
      <c r="N27" s="29"/>
      <c r="O27" s="30"/>
      <c r="P27" s="16"/>
      <c r="Q27" s="16"/>
      <c r="R27" s="16"/>
      <c r="S27" s="16"/>
      <c r="T27" s="16"/>
      <c r="U27" s="16"/>
      <c r="V27" s="1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8" customFormat="1" x14ac:dyDescent="0.25">
      <c r="A28" s="75"/>
      <c r="B28" s="26" t="s">
        <v>15</v>
      </c>
      <c r="C28" s="37"/>
      <c r="D28" s="64" t="s">
        <v>10</v>
      </c>
      <c r="E28" s="40"/>
      <c r="F28" s="27"/>
      <c r="G28" s="28"/>
      <c r="H28" s="28"/>
      <c r="I28" s="28"/>
      <c r="J28" s="29"/>
      <c r="K28" s="29"/>
      <c r="L28" s="29"/>
      <c r="M28" s="29"/>
      <c r="N28" s="29"/>
      <c r="O28" s="30"/>
      <c r="P28" s="16"/>
      <c r="Q28" s="16"/>
      <c r="R28" s="16"/>
      <c r="S28" s="16"/>
      <c r="T28" s="16"/>
      <c r="U28" s="16"/>
      <c r="V28" s="17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8" customFormat="1" x14ac:dyDescent="0.25">
      <c r="A29" s="75"/>
      <c r="B29" s="26" t="s">
        <v>59</v>
      </c>
      <c r="C29" s="37"/>
      <c r="D29" s="64" t="s">
        <v>60</v>
      </c>
      <c r="E29" s="40"/>
      <c r="F29" s="27"/>
      <c r="G29" s="28"/>
      <c r="H29" s="28"/>
      <c r="I29" s="28"/>
      <c r="J29" s="29"/>
      <c r="K29" s="29"/>
      <c r="L29" s="29"/>
      <c r="M29" s="29"/>
      <c r="N29" s="29"/>
      <c r="O29" s="30"/>
      <c r="P29" s="16"/>
      <c r="Q29" s="16"/>
      <c r="R29" s="16"/>
      <c r="S29" s="16"/>
      <c r="T29" s="16"/>
      <c r="U29" s="16"/>
      <c r="V29" s="17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8" customFormat="1" ht="14.25" customHeight="1" x14ac:dyDescent="0.25">
      <c r="A30" s="75"/>
      <c r="B30" s="25" t="s">
        <v>18</v>
      </c>
      <c r="C30" s="26"/>
      <c r="D30" s="63"/>
      <c r="E30" s="25">
        <v>160</v>
      </c>
      <c r="F30" s="27">
        <v>210</v>
      </c>
      <c r="G30" s="28">
        <v>13.08</v>
      </c>
      <c r="H30" s="28">
        <v>17.785</v>
      </c>
      <c r="I30" s="28">
        <v>19.170000000000002</v>
      </c>
      <c r="J30" s="35">
        <v>18.5885</v>
      </c>
      <c r="K30" s="29">
        <v>27.43</v>
      </c>
      <c r="L30" s="35">
        <v>33.911000000000001</v>
      </c>
      <c r="M30" s="35">
        <v>185</v>
      </c>
      <c r="N30" s="35">
        <v>366.41500000000002</v>
      </c>
      <c r="O30" s="30">
        <v>304</v>
      </c>
      <c r="P30" s="15"/>
      <c r="Q30" s="15"/>
      <c r="R30" s="15"/>
      <c r="S30" s="15"/>
      <c r="T30" s="15"/>
      <c r="U30" s="15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8" customFormat="1" x14ac:dyDescent="0.25">
      <c r="A31" s="75"/>
      <c r="B31" s="26" t="s">
        <v>51</v>
      </c>
      <c r="C31" s="26">
        <v>75</v>
      </c>
      <c r="D31" s="63">
        <v>100</v>
      </c>
      <c r="E31" s="41"/>
      <c r="F31" s="27"/>
      <c r="G31" s="28"/>
      <c r="H31" s="28"/>
      <c r="I31" s="28"/>
      <c r="J31" s="29"/>
      <c r="K31" s="29"/>
      <c r="L31" s="29"/>
      <c r="M31" s="29"/>
      <c r="N31" s="29"/>
      <c r="O31" s="30"/>
      <c r="P31" s="15"/>
      <c r="Q31" s="15"/>
      <c r="R31" s="15"/>
      <c r="S31" s="15"/>
      <c r="T31" s="15"/>
      <c r="U31" s="15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8" customFormat="1" x14ac:dyDescent="0.25">
      <c r="A32" s="76"/>
      <c r="B32" s="26" t="s">
        <v>37</v>
      </c>
      <c r="C32" s="37" t="s">
        <v>28</v>
      </c>
      <c r="D32" s="64" t="s">
        <v>29</v>
      </c>
      <c r="E32" s="25"/>
      <c r="F32" s="27"/>
      <c r="G32" s="28"/>
      <c r="H32" s="28"/>
      <c r="I32" s="28"/>
      <c r="J32" s="29"/>
      <c r="K32" s="29"/>
      <c r="L32" s="29"/>
      <c r="M32" s="29"/>
      <c r="N32" s="29"/>
      <c r="O32" s="30"/>
      <c r="P32" s="15"/>
      <c r="Q32" s="15"/>
      <c r="R32" s="15"/>
      <c r="S32" s="15"/>
      <c r="T32" s="15"/>
      <c r="U32" s="15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8" customFormat="1" x14ac:dyDescent="0.25">
      <c r="A33" s="74" t="s">
        <v>35</v>
      </c>
      <c r="B33" s="26" t="s">
        <v>14</v>
      </c>
      <c r="C33" s="37" t="s">
        <v>38</v>
      </c>
      <c r="D33" s="64" t="s">
        <v>10</v>
      </c>
      <c r="E33" s="42"/>
      <c r="F33" s="27"/>
      <c r="G33" s="28"/>
      <c r="H33" s="28"/>
      <c r="I33" s="28"/>
      <c r="J33" s="29"/>
      <c r="K33" s="29"/>
      <c r="L33" s="29"/>
      <c r="M33" s="29"/>
      <c r="N33" s="29"/>
      <c r="O33" s="30"/>
      <c r="P33" s="15"/>
      <c r="Q33" s="15"/>
      <c r="R33" s="15"/>
      <c r="S33" s="15"/>
      <c r="T33" s="15"/>
      <c r="U33" s="15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8" customFormat="1" x14ac:dyDescent="0.25">
      <c r="A34" s="75"/>
      <c r="B34" s="26" t="s">
        <v>15</v>
      </c>
      <c r="C34" s="26">
        <v>10</v>
      </c>
      <c r="D34" s="63">
        <v>20</v>
      </c>
      <c r="E34" s="25"/>
      <c r="F34" s="27"/>
      <c r="G34" s="28"/>
      <c r="H34" s="28"/>
      <c r="I34" s="28"/>
      <c r="J34" s="29"/>
      <c r="K34" s="29"/>
      <c r="L34" s="29"/>
      <c r="M34" s="29"/>
      <c r="N34" s="29"/>
      <c r="O34" s="30"/>
      <c r="P34" s="15"/>
      <c r="Q34" s="15"/>
      <c r="R34" s="15"/>
      <c r="S34" s="15"/>
      <c r="T34" s="15"/>
      <c r="U34" s="15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8" customFormat="1" x14ac:dyDescent="0.25">
      <c r="A35" s="75"/>
      <c r="B35" s="26" t="s">
        <v>5</v>
      </c>
      <c r="C35" s="26">
        <v>2</v>
      </c>
      <c r="D35" s="63">
        <v>5</v>
      </c>
      <c r="E35" s="25"/>
      <c r="F35" s="27"/>
      <c r="G35" s="28"/>
      <c r="H35" s="28"/>
      <c r="I35" s="28"/>
      <c r="J35" s="29"/>
      <c r="K35" s="29"/>
      <c r="L35" s="29"/>
      <c r="M35" s="29"/>
      <c r="N35" s="29"/>
      <c r="O35" s="30"/>
      <c r="P35" s="15"/>
      <c r="Q35" s="15"/>
      <c r="R35" s="15"/>
      <c r="S35" s="15"/>
      <c r="T35" s="15"/>
      <c r="U35" s="15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8" customFormat="1" x14ac:dyDescent="0.25">
      <c r="A36" s="75"/>
      <c r="B36" s="26" t="s">
        <v>16</v>
      </c>
      <c r="C36" s="26">
        <v>2</v>
      </c>
      <c r="D36" s="63">
        <v>2</v>
      </c>
      <c r="E36" s="25"/>
      <c r="F36" s="27"/>
      <c r="G36" s="28"/>
      <c r="H36" s="28"/>
      <c r="I36" s="28"/>
      <c r="J36" s="29"/>
      <c r="K36" s="29"/>
      <c r="L36" s="29"/>
      <c r="M36" s="29"/>
      <c r="N36" s="29"/>
      <c r="O36" s="30"/>
      <c r="P36" s="15"/>
      <c r="Q36" s="15"/>
      <c r="R36" s="15"/>
      <c r="S36" s="15"/>
      <c r="T36" s="15"/>
      <c r="U36" s="15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8" customFormat="1" x14ac:dyDescent="0.25">
      <c r="A37" s="75"/>
      <c r="B37" s="26" t="s">
        <v>17</v>
      </c>
      <c r="C37" s="26">
        <v>50</v>
      </c>
      <c r="D37" s="63">
        <v>75</v>
      </c>
      <c r="E37" s="25"/>
      <c r="F37" s="27"/>
      <c r="G37" s="28"/>
      <c r="H37" s="28"/>
      <c r="I37" s="28"/>
      <c r="J37" s="29"/>
      <c r="K37" s="29"/>
      <c r="L37" s="29"/>
      <c r="M37" s="29"/>
      <c r="N37" s="29"/>
      <c r="O37" s="30"/>
      <c r="P37" s="15"/>
      <c r="Q37" s="15"/>
      <c r="R37" s="15"/>
      <c r="S37" s="15"/>
      <c r="T37" s="15"/>
      <c r="U37" s="15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8" customFormat="1" ht="24" customHeight="1" x14ac:dyDescent="0.25">
      <c r="A38" s="75"/>
      <c r="B38" s="67" t="s">
        <v>67</v>
      </c>
      <c r="C38" s="26"/>
      <c r="D38" s="63"/>
      <c r="E38" s="31" t="s">
        <v>28</v>
      </c>
      <c r="F38" s="27">
        <v>40</v>
      </c>
      <c r="G38" s="28">
        <v>1.1100000000000001</v>
      </c>
      <c r="H38" s="28">
        <v>0.24</v>
      </c>
      <c r="I38" s="28">
        <v>2.3199999999999998</v>
      </c>
      <c r="J38" s="29">
        <v>0</v>
      </c>
      <c r="K38" s="29">
        <v>4.3</v>
      </c>
      <c r="L38" s="29">
        <v>0.44</v>
      </c>
      <c r="M38" s="29">
        <v>41</v>
      </c>
      <c r="N38" s="29">
        <v>2.8</v>
      </c>
      <c r="O38" s="30"/>
      <c r="P38" s="15"/>
      <c r="Q38" s="15"/>
      <c r="R38" s="15"/>
      <c r="S38" s="15"/>
      <c r="T38" s="15"/>
      <c r="U38" s="15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8" customFormat="1" x14ac:dyDescent="0.25">
      <c r="A39" s="75"/>
      <c r="B39" s="26"/>
      <c r="C39" s="26"/>
      <c r="D39" s="63"/>
      <c r="E39" s="40"/>
      <c r="F39" s="27"/>
      <c r="G39" s="28"/>
      <c r="H39" s="28"/>
      <c r="I39" s="28"/>
      <c r="J39" s="29"/>
      <c r="K39" s="29"/>
      <c r="L39" s="29"/>
      <c r="M39" s="29"/>
      <c r="N39" s="29"/>
      <c r="O39" s="30"/>
      <c r="P39" s="15"/>
      <c r="Q39" s="15"/>
      <c r="R39" s="15"/>
      <c r="S39" s="15"/>
      <c r="T39" s="15"/>
      <c r="U39" s="15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8" customFormat="1" ht="23.25" customHeight="1" x14ac:dyDescent="0.25">
      <c r="A40" s="75"/>
      <c r="B40" s="67" t="s">
        <v>19</v>
      </c>
      <c r="C40" s="26"/>
      <c r="D40" s="63"/>
      <c r="E40" s="25">
        <v>150</v>
      </c>
      <c r="F40" s="27">
        <v>200</v>
      </c>
      <c r="G40" s="28">
        <v>0.2</v>
      </c>
      <c r="H40" s="28">
        <v>0.192</v>
      </c>
      <c r="I40" s="28">
        <v>0</v>
      </c>
      <c r="J40" s="29">
        <v>0</v>
      </c>
      <c r="K40" s="29">
        <v>17.7</v>
      </c>
      <c r="L40" s="29">
        <v>22.71</v>
      </c>
      <c r="M40" s="29">
        <v>64.8</v>
      </c>
      <c r="N40" s="35">
        <v>83.932000000000002</v>
      </c>
      <c r="O40" s="30">
        <v>376</v>
      </c>
      <c r="P40" s="15"/>
      <c r="Q40" s="15"/>
      <c r="R40" s="15"/>
      <c r="S40" s="15"/>
      <c r="T40" s="15"/>
      <c r="U40" s="15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8" customFormat="1" ht="15.75" customHeight="1" x14ac:dyDescent="0.25">
      <c r="A41" s="75"/>
      <c r="B41" s="26" t="s">
        <v>20</v>
      </c>
      <c r="C41" s="26">
        <v>11</v>
      </c>
      <c r="D41" s="63">
        <v>12</v>
      </c>
      <c r="E41" s="31"/>
      <c r="F41" s="27"/>
      <c r="G41" s="28"/>
      <c r="H41" s="28"/>
      <c r="I41" s="28"/>
      <c r="J41" s="29"/>
      <c r="K41" s="29"/>
      <c r="L41" s="29"/>
      <c r="M41" s="29"/>
      <c r="N41" s="29"/>
      <c r="O41" s="30"/>
      <c r="P41" s="15"/>
      <c r="Q41" s="15"/>
      <c r="R41" s="15"/>
      <c r="S41" s="15"/>
      <c r="T41" s="15"/>
      <c r="U41" s="15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8" customFormat="1" ht="18" customHeight="1" x14ac:dyDescent="0.25">
      <c r="A42" s="75"/>
      <c r="B42" s="26" t="s">
        <v>12</v>
      </c>
      <c r="C42" s="26">
        <v>5</v>
      </c>
      <c r="D42" s="63">
        <v>15</v>
      </c>
      <c r="E42" s="31"/>
      <c r="F42" s="27"/>
      <c r="G42" s="28"/>
      <c r="H42" s="28"/>
      <c r="I42" s="28"/>
      <c r="J42" s="29"/>
      <c r="K42" s="29"/>
      <c r="L42" s="29"/>
      <c r="M42" s="29"/>
      <c r="N42" s="29"/>
      <c r="O42" s="30"/>
      <c r="P42" s="15"/>
      <c r="Q42" s="15"/>
      <c r="R42" s="15"/>
      <c r="S42" s="15"/>
      <c r="T42" s="15"/>
      <c r="U42" s="15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8" customFormat="1" ht="16.5" customHeight="1" x14ac:dyDescent="0.25">
      <c r="A43" s="75"/>
      <c r="B43" s="26" t="s">
        <v>17</v>
      </c>
      <c r="C43" s="26">
        <v>150</v>
      </c>
      <c r="D43" s="63">
        <v>200</v>
      </c>
      <c r="E43" s="31"/>
      <c r="F43" s="27"/>
      <c r="G43" s="28"/>
      <c r="H43" s="28"/>
      <c r="I43" s="28"/>
      <c r="J43" s="29"/>
      <c r="K43" s="29"/>
      <c r="L43" s="29"/>
      <c r="M43" s="29"/>
      <c r="N43" s="29"/>
      <c r="O43" s="30"/>
      <c r="P43" s="15"/>
      <c r="Q43" s="15"/>
      <c r="R43" s="15"/>
      <c r="S43" s="15"/>
      <c r="T43" s="15"/>
      <c r="U43" s="15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8" customFormat="1" ht="19.5" customHeight="1" x14ac:dyDescent="0.25">
      <c r="A44" s="75"/>
      <c r="B44" s="67" t="s">
        <v>22</v>
      </c>
      <c r="C44" s="26">
        <v>28</v>
      </c>
      <c r="D44" s="63">
        <v>50</v>
      </c>
      <c r="E44" s="31" t="s">
        <v>30</v>
      </c>
      <c r="F44" s="27">
        <v>50</v>
      </c>
      <c r="G44" s="28">
        <v>1.57</v>
      </c>
      <c r="H44" s="28">
        <v>2.35</v>
      </c>
      <c r="I44" s="28">
        <v>0.31</v>
      </c>
      <c r="J44" s="29">
        <v>0.35</v>
      </c>
      <c r="K44" s="29">
        <v>13.8</v>
      </c>
      <c r="L44" s="29">
        <v>24.9</v>
      </c>
      <c r="M44" s="29">
        <v>65</v>
      </c>
      <c r="N44" s="29">
        <v>107</v>
      </c>
      <c r="O44" s="30">
        <v>700</v>
      </c>
      <c r="P44" s="15"/>
      <c r="Q44" s="15"/>
      <c r="R44" s="15"/>
      <c r="S44" s="15"/>
      <c r="T44" s="15"/>
      <c r="U44" s="15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8" customFormat="1" ht="15.75" customHeight="1" x14ac:dyDescent="0.25">
      <c r="A45" s="76"/>
      <c r="B45" s="25"/>
      <c r="C45" s="26"/>
      <c r="D45" s="63"/>
      <c r="E45" s="31"/>
      <c r="F45" s="27"/>
      <c r="G45" s="28"/>
      <c r="H45" s="28"/>
      <c r="I45" s="28"/>
      <c r="J45" s="29"/>
      <c r="K45" s="29"/>
      <c r="L45" s="29"/>
      <c r="M45" s="29"/>
      <c r="N45" s="29"/>
      <c r="O45" s="30"/>
      <c r="P45" s="15"/>
      <c r="Q45" s="15"/>
      <c r="R45" s="15"/>
      <c r="S45" s="15"/>
      <c r="T45" s="15"/>
      <c r="U45" s="15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8" customFormat="1" ht="26.4" x14ac:dyDescent="0.25">
      <c r="A46" s="46" t="s">
        <v>47</v>
      </c>
      <c r="B46" s="25"/>
      <c r="C46" s="26"/>
      <c r="D46" s="63"/>
      <c r="E46" s="31"/>
      <c r="F46" s="27"/>
      <c r="G46" s="28">
        <f t="shared" ref="G46:N46" si="1">G20+G30+G38+G40+G44+G45</f>
        <v>17.760000000000002</v>
      </c>
      <c r="H46" s="28">
        <f>H20+H30+H38+H40+H44+H45+SUM(H20:H44)</f>
        <v>51.654000000000003</v>
      </c>
      <c r="I46" s="28">
        <f t="shared" si="1"/>
        <v>26.5</v>
      </c>
      <c r="J46" s="29">
        <f t="shared" si="1"/>
        <v>26.912500000000001</v>
      </c>
      <c r="K46" s="29">
        <f t="shared" si="1"/>
        <v>77.03</v>
      </c>
      <c r="L46" s="29">
        <f t="shared" si="1"/>
        <v>100.11099999999999</v>
      </c>
      <c r="M46" s="29">
        <f t="shared" si="1"/>
        <v>483.90000000000003</v>
      </c>
      <c r="N46" s="29">
        <f t="shared" si="1"/>
        <v>721.02700000000004</v>
      </c>
      <c r="O46" s="30"/>
      <c r="P46" s="15"/>
      <c r="Q46" s="15"/>
      <c r="R46" s="15"/>
      <c r="S46" s="15"/>
      <c r="T46" s="15"/>
      <c r="U46" s="15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18" customFormat="1" ht="21.75" customHeight="1" x14ac:dyDescent="0.25">
      <c r="A47" s="74" t="s">
        <v>36</v>
      </c>
      <c r="B47" s="67" t="s">
        <v>68</v>
      </c>
      <c r="C47" s="43"/>
      <c r="D47" s="63"/>
      <c r="E47" s="31" t="s">
        <v>64</v>
      </c>
      <c r="F47" s="27">
        <v>200</v>
      </c>
      <c r="G47" s="28">
        <v>6</v>
      </c>
      <c r="H47" s="28">
        <v>10.403</v>
      </c>
      <c r="I47" s="28">
        <v>5.2</v>
      </c>
      <c r="J47" s="29">
        <v>8.875</v>
      </c>
      <c r="K47" s="29">
        <v>29.12</v>
      </c>
      <c r="L47" s="29">
        <v>35.43</v>
      </c>
      <c r="M47" s="29">
        <v>174</v>
      </c>
      <c r="N47" s="29">
        <v>255.21</v>
      </c>
      <c r="O47" s="33">
        <v>168</v>
      </c>
      <c r="P47" s="15"/>
      <c r="Q47" s="15"/>
      <c r="R47" s="15"/>
      <c r="S47" s="15"/>
      <c r="T47" s="15"/>
      <c r="U47" s="15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8" customFormat="1" ht="19.5" customHeight="1" x14ac:dyDescent="0.25">
      <c r="A48" s="75"/>
      <c r="B48" s="26" t="s">
        <v>65</v>
      </c>
      <c r="C48" s="26">
        <v>25</v>
      </c>
      <c r="D48" s="63">
        <v>30</v>
      </c>
      <c r="E48" s="38"/>
      <c r="F48" s="27"/>
      <c r="G48" s="44"/>
      <c r="H48" s="44"/>
      <c r="I48" s="44"/>
      <c r="J48" s="45"/>
      <c r="K48" s="45"/>
      <c r="L48" s="45"/>
      <c r="M48" s="45"/>
      <c r="N48" s="45"/>
      <c r="O48" s="30"/>
      <c r="P48" s="15"/>
      <c r="Q48" s="15"/>
      <c r="R48" s="15"/>
      <c r="S48" s="15"/>
      <c r="T48" s="15"/>
      <c r="U48" s="15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8" customFormat="1" ht="16.5" customHeight="1" x14ac:dyDescent="0.25">
      <c r="A49" s="75"/>
      <c r="B49" s="26" t="s">
        <v>23</v>
      </c>
      <c r="C49" s="26">
        <v>150</v>
      </c>
      <c r="D49" s="63">
        <v>200</v>
      </c>
      <c r="E49" s="38"/>
      <c r="F49" s="27"/>
      <c r="G49" s="44"/>
      <c r="H49" s="44"/>
      <c r="I49" s="44"/>
      <c r="J49" s="45"/>
      <c r="K49" s="45"/>
      <c r="L49" s="45"/>
      <c r="M49" s="45"/>
      <c r="N49" s="45"/>
      <c r="O49" s="30"/>
      <c r="P49" s="15"/>
      <c r="Q49" s="15"/>
      <c r="R49" s="15"/>
      <c r="S49" s="15"/>
      <c r="T49" s="15"/>
      <c r="U49" s="15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18" customFormat="1" ht="15.75" customHeight="1" x14ac:dyDescent="0.25">
      <c r="A50" s="75"/>
      <c r="B50" s="26" t="s">
        <v>12</v>
      </c>
      <c r="C50" s="26">
        <v>5</v>
      </c>
      <c r="D50" s="63">
        <v>5</v>
      </c>
      <c r="E50" s="25"/>
      <c r="F50" s="27"/>
      <c r="G50" s="44"/>
      <c r="H50" s="44"/>
      <c r="I50" s="44"/>
      <c r="J50" s="45"/>
      <c r="K50" s="45"/>
      <c r="L50" s="45"/>
      <c r="M50" s="45"/>
      <c r="N50" s="45"/>
      <c r="O50" s="30"/>
      <c r="P50" s="15"/>
      <c r="Q50" s="15"/>
      <c r="R50" s="15"/>
      <c r="S50" s="15"/>
      <c r="T50" s="15"/>
      <c r="U50" s="15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18" customFormat="1" ht="19.5" customHeight="1" x14ac:dyDescent="0.25">
      <c r="A51" s="75"/>
      <c r="B51" s="26" t="s">
        <v>5</v>
      </c>
      <c r="C51" s="26">
        <v>3</v>
      </c>
      <c r="D51" s="63">
        <v>3</v>
      </c>
      <c r="E51" s="25"/>
      <c r="F51" s="27"/>
      <c r="G51" s="44"/>
      <c r="H51" s="44"/>
      <c r="I51" s="44"/>
      <c r="J51" s="45"/>
      <c r="K51" s="45"/>
      <c r="L51" s="45"/>
      <c r="M51" s="45"/>
      <c r="N51" s="45"/>
      <c r="O51" s="30"/>
      <c r="P51" s="15"/>
      <c r="Q51" s="15"/>
      <c r="R51" s="15"/>
      <c r="S51" s="15"/>
      <c r="T51" s="15"/>
      <c r="U51" s="15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8" customFormat="1" x14ac:dyDescent="0.25">
      <c r="A52" s="75"/>
      <c r="B52" s="26"/>
      <c r="C52" s="26"/>
      <c r="D52" s="63"/>
      <c r="E52" s="25"/>
      <c r="F52" s="27"/>
      <c r="G52" s="44"/>
      <c r="H52" s="44"/>
      <c r="I52" s="44"/>
      <c r="J52" s="45"/>
      <c r="K52" s="45"/>
      <c r="L52" s="45"/>
      <c r="M52" s="45"/>
      <c r="N52" s="45"/>
      <c r="O52" s="30"/>
      <c r="P52" s="15"/>
      <c r="Q52" s="15"/>
      <c r="R52" s="15"/>
      <c r="S52" s="15"/>
      <c r="T52" s="15"/>
      <c r="U52" s="15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8" customFormat="1" ht="24" customHeight="1" x14ac:dyDescent="0.25">
      <c r="A53" s="75"/>
      <c r="B53" s="67" t="s">
        <v>21</v>
      </c>
      <c r="C53" s="26"/>
      <c r="D53" s="63">
        <v>30</v>
      </c>
      <c r="E53" s="25"/>
      <c r="F53" s="27">
        <v>30</v>
      </c>
      <c r="G53" s="44"/>
      <c r="H53" s="44">
        <v>2.0499999999999998</v>
      </c>
      <c r="I53" s="44"/>
      <c r="J53" s="45">
        <v>0.22</v>
      </c>
      <c r="K53" s="45"/>
      <c r="L53" s="45">
        <v>13.3</v>
      </c>
      <c r="M53" s="45"/>
      <c r="N53" s="45">
        <v>63</v>
      </c>
      <c r="O53" s="30">
        <v>120</v>
      </c>
      <c r="P53" s="15"/>
      <c r="Q53" s="15"/>
      <c r="R53" s="15"/>
      <c r="S53" s="15"/>
      <c r="T53" s="15"/>
      <c r="U53" s="15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8" customFormat="1" ht="13.5" customHeight="1" x14ac:dyDescent="0.25">
      <c r="A54" s="75"/>
      <c r="B54" s="26"/>
      <c r="C54" s="26"/>
      <c r="D54" s="63"/>
      <c r="E54" s="25"/>
      <c r="F54" s="27"/>
      <c r="G54" s="44"/>
      <c r="H54" s="44"/>
      <c r="I54" s="44"/>
      <c r="J54" s="45"/>
      <c r="K54" s="45"/>
      <c r="L54" s="45"/>
      <c r="M54" s="45"/>
      <c r="N54" s="45"/>
      <c r="O54" s="30"/>
      <c r="P54" s="15"/>
      <c r="Q54" s="15"/>
      <c r="R54" s="15"/>
      <c r="S54" s="15"/>
      <c r="T54" s="15"/>
      <c r="U54" s="15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8" customFormat="1" ht="18.75" customHeight="1" x14ac:dyDescent="0.25">
      <c r="A55" s="76"/>
      <c r="B55" s="62" t="s">
        <v>69</v>
      </c>
      <c r="C55" s="47"/>
      <c r="D55" s="65"/>
      <c r="E55" s="48"/>
      <c r="F55" s="49">
        <v>200</v>
      </c>
      <c r="G55" s="50">
        <v>3.77</v>
      </c>
      <c r="H55" s="50">
        <v>0.315</v>
      </c>
      <c r="I55" s="50">
        <v>3.25</v>
      </c>
      <c r="J55" s="51">
        <v>1.4999999999999999E-2</v>
      </c>
      <c r="K55" s="51">
        <v>6.2</v>
      </c>
      <c r="L55" s="51">
        <v>17.25</v>
      </c>
      <c r="M55" s="51">
        <v>70</v>
      </c>
      <c r="N55" s="51">
        <v>66.959999999999994</v>
      </c>
      <c r="O55" s="52">
        <v>395</v>
      </c>
      <c r="P55" s="15"/>
      <c r="Q55" s="15"/>
      <c r="R55" s="15"/>
      <c r="S55" s="15"/>
      <c r="T55" s="15"/>
      <c r="U55" s="15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8" customFormat="1" ht="19.5" customHeight="1" x14ac:dyDescent="0.25">
      <c r="A56" s="74"/>
      <c r="B56" s="47" t="s">
        <v>61</v>
      </c>
      <c r="C56" s="47"/>
      <c r="D56" s="65">
        <v>3</v>
      </c>
      <c r="E56" s="48"/>
      <c r="F56" s="49"/>
      <c r="G56" s="50"/>
      <c r="H56" s="50"/>
      <c r="I56" s="50"/>
      <c r="J56" s="51"/>
      <c r="K56" s="51"/>
      <c r="L56" s="51"/>
      <c r="M56" s="51"/>
      <c r="N56" s="51"/>
      <c r="O56" s="52"/>
      <c r="P56" s="15"/>
      <c r="Q56" s="15"/>
      <c r="R56" s="15"/>
      <c r="S56" s="15"/>
      <c r="T56" s="15"/>
      <c r="U56" s="15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8" customFormat="1" ht="18.75" customHeight="1" x14ac:dyDescent="0.25">
      <c r="A57" s="75"/>
      <c r="B57" s="47" t="s">
        <v>23</v>
      </c>
      <c r="C57" s="47"/>
      <c r="D57" s="65">
        <v>200</v>
      </c>
      <c r="E57" s="48"/>
      <c r="F57" s="49"/>
      <c r="G57" s="50"/>
      <c r="H57" s="50"/>
      <c r="I57" s="50"/>
      <c r="J57" s="51"/>
      <c r="K57" s="51"/>
      <c r="L57" s="51"/>
      <c r="M57" s="51"/>
      <c r="N57" s="51"/>
      <c r="O57" s="52"/>
      <c r="P57" s="15"/>
      <c r="Q57" s="15"/>
      <c r="R57" s="15"/>
      <c r="S57" s="15"/>
      <c r="T57" s="15"/>
      <c r="U57" s="15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8" customFormat="1" ht="22.5" customHeight="1" x14ac:dyDescent="0.25">
      <c r="A58" s="76"/>
      <c r="B58" s="47" t="s">
        <v>12</v>
      </c>
      <c r="C58" s="47"/>
      <c r="D58" s="65">
        <v>15</v>
      </c>
      <c r="E58" s="48"/>
      <c r="F58" s="49"/>
      <c r="G58" s="50"/>
      <c r="H58" s="50"/>
      <c r="I58" s="50"/>
      <c r="J58" s="51"/>
      <c r="K58" s="51"/>
      <c r="L58" s="51"/>
      <c r="M58" s="51"/>
      <c r="N58" s="51"/>
      <c r="O58" s="52"/>
      <c r="P58" s="15"/>
      <c r="Q58" s="15"/>
      <c r="R58" s="15"/>
      <c r="S58" s="15"/>
      <c r="T58" s="15"/>
      <c r="U58" s="15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8" customFormat="1" ht="21.75" customHeight="1" x14ac:dyDescent="0.25">
      <c r="A59" s="61"/>
      <c r="B59" s="62" t="s">
        <v>62</v>
      </c>
      <c r="C59" s="47"/>
      <c r="D59" s="65">
        <v>6</v>
      </c>
      <c r="E59" s="48" t="s">
        <v>63</v>
      </c>
      <c r="F59" s="49">
        <v>6</v>
      </c>
      <c r="G59" s="50"/>
      <c r="H59" s="50">
        <v>0</v>
      </c>
      <c r="I59" s="50"/>
      <c r="J59" s="51">
        <v>0</v>
      </c>
      <c r="K59" s="51"/>
      <c r="L59" s="51">
        <v>0</v>
      </c>
      <c r="M59" s="51"/>
      <c r="N59" s="51">
        <v>0</v>
      </c>
      <c r="O59" s="52"/>
      <c r="P59" s="15"/>
      <c r="Q59" s="15"/>
      <c r="R59" s="15"/>
      <c r="S59" s="15"/>
      <c r="T59" s="15"/>
      <c r="U59" s="15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18" customFormat="1" ht="24.75" customHeight="1" x14ac:dyDescent="0.25">
      <c r="A60" s="58" t="s">
        <v>48</v>
      </c>
      <c r="B60" s="46"/>
      <c r="C60" s="47"/>
      <c r="D60" s="65"/>
      <c r="E60" s="48"/>
      <c r="F60" s="49"/>
      <c r="G60" s="50">
        <f t="shared" ref="G60:N60" si="2">G47+G55</f>
        <v>9.77</v>
      </c>
      <c r="H60" s="50">
        <f>H47+H55+SUM(H47:H59)</f>
        <v>23.485999999999997</v>
      </c>
      <c r="I60" s="50">
        <f t="shared" si="2"/>
        <v>8.4499999999999993</v>
      </c>
      <c r="J60" s="51">
        <f t="shared" si="2"/>
        <v>8.89</v>
      </c>
      <c r="K60" s="51">
        <f t="shared" si="2"/>
        <v>35.32</v>
      </c>
      <c r="L60" s="51">
        <f>L47+L55+SUM(L47:L59)</f>
        <v>118.66</v>
      </c>
      <c r="M60" s="51">
        <f t="shared" si="2"/>
        <v>244</v>
      </c>
      <c r="N60" s="51">
        <f t="shared" si="2"/>
        <v>322.17</v>
      </c>
      <c r="O60" s="52"/>
      <c r="P60" s="15"/>
      <c r="Q60" s="15"/>
      <c r="R60" s="15"/>
      <c r="S60" s="15"/>
      <c r="T60" s="15"/>
      <c r="U60" s="15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4" customFormat="1" ht="26.25" customHeight="1" x14ac:dyDescent="0.25">
      <c r="A61" s="59" t="s">
        <v>49</v>
      </c>
      <c r="B61" s="53"/>
      <c r="C61" s="54"/>
      <c r="D61" s="66"/>
      <c r="E61" s="53"/>
      <c r="F61" s="55"/>
      <c r="G61" s="56">
        <f t="shared" ref="G61:N61" si="3">G19+G46+G60</f>
        <v>36.760000000000005</v>
      </c>
      <c r="H61" s="56">
        <f t="shared" si="3"/>
        <v>103.53999999999999</v>
      </c>
      <c r="I61" s="56">
        <f t="shared" si="3"/>
        <v>47.790000000000006</v>
      </c>
      <c r="J61" s="56">
        <f t="shared" si="3"/>
        <v>52.577500000000001</v>
      </c>
      <c r="K61" s="56">
        <f t="shared" si="3"/>
        <v>169.66</v>
      </c>
      <c r="L61" s="56">
        <f t="shared" si="3"/>
        <v>305.32600000000002</v>
      </c>
      <c r="M61" s="56">
        <f t="shared" si="3"/>
        <v>1142.76</v>
      </c>
      <c r="N61" s="56">
        <f t="shared" si="3"/>
        <v>2107.9369999999999</v>
      </c>
      <c r="O61" s="57"/>
      <c r="P61" s="15"/>
      <c r="Q61" s="15"/>
      <c r="R61" s="15"/>
      <c r="S61" s="15"/>
      <c r="T61" s="15"/>
      <c r="U61" s="15"/>
    </row>
    <row r="67" spans="5:5" x14ac:dyDescent="0.25">
      <c r="E67" s="5"/>
    </row>
  </sheetData>
  <mergeCells count="19">
    <mergeCell ref="P2:U2"/>
    <mergeCell ref="P3:Q3"/>
    <mergeCell ref="R3:S3"/>
    <mergeCell ref="T3:U3"/>
    <mergeCell ref="O2:O5"/>
    <mergeCell ref="A56:A58"/>
    <mergeCell ref="M2:N4"/>
    <mergeCell ref="A2:A3"/>
    <mergeCell ref="G2:L2"/>
    <mergeCell ref="C2:D4"/>
    <mergeCell ref="E2:F4"/>
    <mergeCell ref="G3:H4"/>
    <mergeCell ref="I3:J4"/>
    <mergeCell ref="K3:L4"/>
    <mergeCell ref="A6:A17"/>
    <mergeCell ref="B2:B5"/>
    <mergeCell ref="A47:A55"/>
    <mergeCell ref="A20:A32"/>
    <mergeCell ref="A33:A45"/>
  </mergeCells>
  <pageMargins left="0.39370078740157483" right="0.39370078740157483" top="0.39370078740157483" bottom="0.39370078740157483" header="0.39370078740157483" footer="0.39370078740157483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O65"/>
    </sheetView>
  </sheetViews>
  <sheetFormatPr defaultRowHeight="13.2" x14ac:dyDescent="0.25"/>
  <sheetData>
    <row r="1" spans="1:15" ht="13.8" x14ac:dyDescent="0.25">
      <c r="A1" s="181"/>
      <c r="B1" s="181"/>
      <c r="C1" s="181"/>
      <c r="D1" s="181"/>
      <c r="E1" s="181"/>
      <c r="F1" s="181"/>
      <c r="G1" s="181"/>
      <c r="H1" s="4"/>
      <c r="I1" s="103"/>
      <c r="J1" s="103"/>
      <c r="K1" s="103"/>
      <c r="L1" s="103"/>
      <c r="M1" s="103"/>
      <c r="N1" s="4"/>
      <c r="O1" s="3"/>
    </row>
    <row r="2" spans="1:15" x14ac:dyDescent="0.25">
      <c r="A2" s="106" t="s">
        <v>70</v>
      </c>
      <c r="B2" s="74" t="s">
        <v>32</v>
      </c>
      <c r="C2" s="125" t="s">
        <v>2</v>
      </c>
      <c r="D2" s="126"/>
      <c r="E2" s="125" t="s">
        <v>39</v>
      </c>
      <c r="F2" s="126"/>
      <c r="G2" s="127" t="s">
        <v>40</v>
      </c>
      <c r="H2" s="128"/>
      <c r="I2" s="128"/>
      <c r="J2" s="128"/>
      <c r="K2" s="128"/>
      <c r="L2" s="129"/>
      <c r="M2" s="130" t="s">
        <v>44</v>
      </c>
      <c r="N2" s="131"/>
      <c r="O2" s="74" t="s">
        <v>3</v>
      </c>
    </row>
    <row r="3" spans="1:15" x14ac:dyDescent="0.25">
      <c r="A3" s="106"/>
      <c r="B3" s="75"/>
      <c r="C3" s="132"/>
      <c r="D3" s="133"/>
      <c r="E3" s="132"/>
      <c r="F3" s="133"/>
      <c r="G3" s="125" t="s">
        <v>41</v>
      </c>
      <c r="H3" s="126"/>
      <c r="I3" s="134" t="s">
        <v>42</v>
      </c>
      <c r="J3" s="135"/>
      <c r="K3" s="134" t="s">
        <v>43</v>
      </c>
      <c r="L3" s="135"/>
      <c r="M3" s="136"/>
      <c r="N3" s="137"/>
      <c r="O3" s="75"/>
    </row>
    <row r="4" spans="1:15" x14ac:dyDescent="0.25">
      <c r="A4" s="25" t="s">
        <v>171</v>
      </c>
      <c r="B4" s="75"/>
      <c r="C4" s="139"/>
      <c r="D4" s="140"/>
      <c r="E4" s="139"/>
      <c r="F4" s="140"/>
      <c r="G4" s="139"/>
      <c r="H4" s="140"/>
      <c r="I4" s="141"/>
      <c r="J4" s="142"/>
      <c r="K4" s="141"/>
      <c r="L4" s="142"/>
      <c r="M4" s="143"/>
      <c r="N4" s="144"/>
      <c r="O4" s="75"/>
    </row>
    <row r="5" spans="1:15" x14ac:dyDescent="0.25">
      <c r="A5" s="145" t="s">
        <v>222</v>
      </c>
      <c r="B5" s="76"/>
      <c r="C5" s="145" t="s">
        <v>0</v>
      </c>
      <c r="D5" s="145" t="s">
        <v>1</v>
      </c>
      <c r="E5" s="145" t="s">
        <v>0</v>
      </c>
      <c r="F5" s="145" t="s">
        <v>1</v>
      </c>
      <c r="G5" s="145" t="s">
        <v>0</v>
      </c>
      <c r="H5" s="145" t="s">
        <v>1</v>
      </c>
      <c r="I5" s="145" t="s">
        <v>0</v>
      </c>
      <c r="J5" s="145" t="s">
        <v>1</v>
      </c>
      <c r="K5" s="145" t="s">
        <v>0</v>
      </c>
      <c r="L5" s="145" t="s">
        <v>1</v>
      </c>
      <c r="M5" s="145" t="s">
        <v>0</v>
      </c>
      <c r="N5" s="145" t="s">
        <v>1</v>
      </c>
      <c r="O5" s="76"/>
    </row>
    <row r="6" spans="1:15" ht="69" x14ac:dyDescent="0.25">
      <c r="A6" s="150" t="s">
        <v>33</v>
      </c>
      <c r="B6" s="67" t="s">
        <v>223</v>
      </c>
      <c r="C6" s="26"/>
      <c r="D6" s="26"/>
      <c r="E6" s="31" t="s">
        <v>64</v>
      </c>
      <c r="F6" s="31" t="s">
        <v>50</v>
      </c>
      <c r="G6" s="28">
        <v>3.4</v>
      </c>
      <c r="H6" s="28">
        <v>11.23</v>
      </c>
      <c r="I6" s="28">
        <v>5.8</v>
      </c>
      <c r="J6" s="29">
        <v>8.9250000000000007</v>
      </c>
      <c r="K6" s="29">
        <v>28.6</v>
      </c>
      <c r="L6" s="29">
        <v>38.933</v>
      </c>
      <c r="M6" s="29">
        <v>175</v>
      </c>
      <c r="N6" s="29">
        <v>271.98500000000001</v>
      </c>
      <c r="O6" s="30">
        <v>168</v>
      </c>
    </row>
    <row r="7" spans="1:15" ht="39.6" x14ac:dyDescent="0.25">
      <c r="A7" s="151"/>
      <c r="B7" s="26" t="s">
        <v>65</v>
      </c>
      <c r="C7" s="26">
        <v>15</v>
      </c>
      <c r="D7" s="26">
        <v>35</v>
      </c>
      <c r="E7" s="31"/>
      <c r="F7" s="31"/>
      <c r="G7" s="44"/>
      <c r="H7" s="44"/>
      <c r="I7" s="44"/>
      <c r="J7" s="45"/>
      <c r="K7" s="45"/>
      <c r="L7" s="45"/>
      <c r="M7" s="45"/>
      <c r="N7" s="45"/>
      <c r="O7" s="30"/>
    </row>
    <row r="8" spans="1:15" x14ac:dyDescent="0.25">
      <c r="A8" s="151"/>
      <c r="B8" s="26" t="s">
        <v>23</v>
      </c>
      <c r="C8" s="37" t="s">
        <v>224</v>
      </c>
      <c r="D8" s="37" t="s">
        <v>50</v>
      </c>
      <c r="E8" s="31"/>
      <c r="F8" s="31"/>
      <c r="G8" s="44"/>
      <c r="H8" s="44"/>
      <c r="I8" s="44"/>
      <c r="J8" s="45"/>
      <c r="K8" s="45"/>
      <c r="L8" s="45"/>
      <c r="M8" s="45"/>
      <c r="N8" s="45"/>
      <c r="O8" s="30"/>
    </row>
    <row r="9" spans="1:15" x14ac:dyDescent="0.25">
      <c r="A9" s="151"/>
      <c r="B9" s="26" t="s">
        <v>12</v>
      </c>
      <c r="C9" s="26">
        <v>4</v>
      </c>
      <c r="D9" s="26">
        <v>5</v>
      </c>
      <c r="E9" s="31"/>
      <c r="F9" s="31"/>
      <c r="G9" s="44"/>
      <c r="H9" s="44"/>
      <c r="I9" s="44"/>
      <c r="J9" s="45"/>
      <c r="K9" s="45"/>
      <c r="L9" s="45"/>
      <c r="M9" s="45"/>
      <c r="N9" s="45"/>
      <c r="O9" s="30"/>
    </row>
    <row r="10" spans="1:15" ht="69" x14ac:dyDescent="0.25">
      <c r="A10" s="151"/>
      <c r="B10" s="67" t="s">
        <v>225</v>
      </c>
      <c r="C10" s="37"/>
      <c r="D10" s="37"/>
      <c r="E10" s="31" t="s">
        <v>9</v>
      </c>
      <c r="F10" s="31" t="s">
        <v>153</v>
      </c>
      <c r="G10" s="28">
        <v>1.6</v>
      </c>
      <c r="H10" s="28">
        <v>4.33</v>
      </c>
      <c r="I10" s="28">
        <v>4.5999999999999996</v>
      </c>
      <c r="J10" s="29">
        <v>7.9</v>
      </c>
      <c r="K10" s="29">
        <v>9.9</v>
      </c>
      <c r="L10" s="29">
        <v>37.15</v>
      </c>
      <c r="M10" s="29">
        <v>87</v>
      </c>
      <c r="N10" s="29">
        <v>229.7</v>
      </c>
      <c r="O10" s="36">
        <v>2</v>
      </c>
    </row>
    <row r="11" spans="1:15" ht="39.6" x14ac:dyDescent="0.25">
      <c r="A11" s="151"/>
      <c r="B11" s="26" t="s">
        <v>8</v>
      </c>
      <c r="C11" s="37" t="s">
        <v>10</v>
      </c>
      <c r="D11" s="37" t="s">
        <v>137</v>
      </c>
      <c r="E11" s="31"/>
      <c r="F11" s="31"/>
      <c r="G11" s="44"/>
      <c r="H11" s="44"/>
      <c r="I11" s="44"/>
      <c r="J11" s="45"/>
      <c r="K11" s="45"/>
      <c r="L11" s="45"/>
      <c r="M11" s="45"/>
      <c r="N11" s="45"/>
      <c r="O11" s="30"/>
    </row>
    <row r="12" spans="1:15" x14ac:dyDescent="0.25">
      <c r="A12" s="151"/>
      <c r="B12" s="26" t="s">
        <v>149</v>
      </c>
      <c r="C12" s="26">
        <v>5</v>
      </c>
      <c r="D12" s="26">
        <v>10</v>
      </c>
      <c r="E12" s="31"/>
      <c r="F12" s="31"/>
      <c r="G12" s="44"/>
      <c r="H12" s="44"/>
      <c r="I12" s="44"/>
      <c r="J12" s="45"/>
      <c r="K12" s="45"/>
      <c r="L12" s="45"/>
      <c r="M12" s="45"/>
      <c r="N12" s="45"/>
      <c r="O12" s="30"/>
    </row>
    <row r="13" spans="1:15" ht="27.6" x14ac:dyDescent="0.25">
      <c r="A13" s="151"/>
      <c r="B13" s="67" t="s">
        <v>24</v>
      </c>
      <c r="C13" s="26"/>
      <c r="D13" s="26"/>
      <c r="E13" s="31" t="s">
        <v>26</v>
      </c>
      <c r="F13" s="31" t="s">
        <v>50</v>
      </c>
      <c r="G13" s="28">
        <v>0</v>
      </c>
      <c r="H13" s="28">
        <v>0</v>
      </c>
      <c r="I13" s="28">
        <v>0</v>
      </c>
      <c r="J13" s="29">
        <v>0</v>
      </c>
      <c r="K13" s="29">
        <v>12</v>
      </c>
      <c r="L13" s="29">
        <v>14.97</v>
      </c>
      <c r="M13" s="29">
        <v>48</v>
      </c>
      <c r="N13" s="29">
        <v>56.1</v>
      </c>
      <c r="O13" s="30">
        <v>392</v>
      </c>
    </row>
    <row r="14" spans="1:15" ht="26.4" x14ac:dyDescent="0.25">
      <c r="A14" s="151"/>
      <c r="B14" s="26" t="s">
        <v>11</v>
      </c>
      <c r="C14" s="26">
        <v>0.45</v>
      </c>
      <c r="D14" s="26">
        <v>0.3</v>
      </c>
      <c r="E14" s="31"/>
      <c r="F14" s="31"/>
      <c r="G14" s="28"/>
      <c r="H14" s="28"/>
      <c r="I14" s="28"/>
      <c r="J14" s="29"/>
      <c r="K14" s="29"/>
      <c r="L14" s="29"/>
      <c r="M14" s="29"/>
      <c r="N14" s="29"/>
      <c r="O14" s="30"/>
    </row>
    <row r="15" spans="1:15" x14ac:dyDescent="0.25">
      <c r="A15" s="151"/>
      <c r="B15" s="26" t="s">
        <v>12</v>
      </c>
      <c r="C15" s="26">
        <v>6</v>
      </c>
      <c r="D15" s="26">
        <v>15</v>
      </c>
      <c r="E15" s="31"/>
      <c r="F15" s="31"/>
      <c r="G15" s="28"/>
      <c r="H15" s="28"/>
      <c r="I15" s="28"/>
      <c r="J15" s="29"/>
      <c r="K15" s="29"/>
      <c r="L15" s="29"/>
      <c r="M15" s="29"/>
      <c r="N15" s="29"/>
      <c r="O15" s="30"/>
    </row>
    <row r="16" spans="1:15" ht="41.4" x14ac:dyDescent="0.25">
      <c r="A16" s="25" t="s">
        <v>34</v>
      </c>
      <c r="B16" s="67" t="s">
        <v>13</v>
      </c>
      <c r="C16" s="26">
        <v>110</v>
      </c>
      <c r="D16" s="26">
        <v>200</v>
      </c>
      <c r="E16" s="31" t="s">
        <v>27</v>
      </c>
      <c r="F16" s="31" t="s">
        <v>50</v>
      </c>
      <c r="G16" s="28">
        <v>0</v>
      </c>
      <c r="H16" s="28">
        <v>0</v>
      </c>
      <c r="I16" s="28">
        <v>0</v>
      </c>
      <c r="J16" s="29">
        <v>0</v>
      </c>
      <c r="K16" s="29">
        <v>10.1</v>
      </c>
      <c r="L16" s="29">
        <v>21</v>
      </c>
      <c r="M16" s="29">
        <v>60</v>
      </c>
      <c r="N16" s="29">
        <v>84</v>
      </c>
      <c r="O16" s="30">
        <v>399</v>
      </c>
    </row>
    <row r="17" spans="1:15" ht="26.4" x14ac:dyDescent="0.25">
      <c r="A17" s="71" t="s">
        <v>46</v>
      </c>
      <c r="B17" s="25"/>
      <c r="C17" s="26"/>
      <c r="D17" s="26"/>
      <c r="E17" s="31"/>
      <c r="F17" s="31"/>
      <c r="G17" s="28">
        <f t="shared" ref="G17:L17" si="0">G6+G10+G13+G16</f>
        <v>5</v>
      </c>
      <c r="H17" s="28">
        <f t="shared" si="0"/>
        <v>15.56</v>
      </c>
      <c r="I17" s="28">
        <f t="shared" si="0"/>
        <v>10.399999999999999</v>
      </c>
      <c r="J17" s="29">
        <f t="shared" si="0"/>
        <v>16.825000000000003</v>
      </c>
      <c r="K17" s="29">
        <f t="shared" si="0"/>
        <v>60.6</v>
      </c>
      <c r="L17" s="29">
        <f t="shared" si="0"/>
        <v>112.053</v>
      </c>
      <c r="M17" s="29">
        <f>M6++M10+M13+M16</f>
        <v>370</v>
      </c>
      <c r="N17" s="29">
        <f>N6+N10+N13+N16</f>
        <v>641.78499999999997</v>
      </c>
      <c r="O17" s="30"/>
    </row>
    <row r="18" spans="1:15" ht="41.4" x14ac:dyDescent="0.25">
      <c r="A18" s="146" t="s">
        <v>35</v>
      </c>
      <c r="B18" s="67" t="s">
        <v>226</v>
      </c>
      <c r="C18" s="26"/>
      <c r="D18" s="26"/>
      <c r="E18" s="31" t="s">
        <v>64</v>
      </c>
      <c r="F18" s="31" t="s">
        <v>50</v>
      </c>
      <c r="G18" s="28">
        <v>4.42</v>
      </c>
      <c r="H18" s="28">
        <v>5.26</v>
      </c>
      <c r="I18" s="28">
        <v>2.5099999999999998</v>
      </c>
      <c r="J18" s="29">
        <v>7.9740000000000002</v>
      </c>
      <c r="K18" s="29">
        <v>14.2</v>
      </c>
      <c r="L18" s="29">
        <v>18.149999999999999</v>
      </c>
      <c r="M18" s="29">
        <v>128</v>
      </c>
      <c r="N18" s="29">
        <v>160.88</v>
      </c>
      <c r="O18" s="30">
        <v>66</v>
      </c>
    </row>
    <row r="19" spans="1:15" x14ac:dyDescent="0.25">
      <c r="A19" s="146"/>
      <c r="B19" s="26" t="s">
        <v>51</v>
      </c>
      <c r="C19" s="26">
        <v>15</v>
      </c>
      <c r="D19" s="26">
        <v>30</v>
      </c>
      <c r="E19" s="180"/>
      <c r="F19" s="31"/>
      <c r="G19" s="28"/>
      <c r="H19" s="28"/>
      <c r="I19" s="28"/>
      <c r="J19" s="29"/>
      <c r="K19" s="29"/>
      <c r="L19" s="29"/>
      <c r="M19" s="29"/>
      <c r="N19" s="29"/>
      <c r="O19" s="30"/>
    </row>
    <row r="20" spans="1:15" ht="26.4" x14ac:dyDescent="0.25">
      <c r="A20" s="146"/>
      <c r="B20" s="26" t="s">
        <v>53</v>
      </c>
      <c r="C20" s="26" t="s">
        <v>54</v>
      </c>
      <c r="D20" s="26">
        <v>100</v>
      </c>
      <c r="E20" s="31"/>
      <c r="F20" s="31"/>
      <c r="G20" s="28"/>
      <c r="H20" s="28"/>
      <c r="I20" s="28"/>
      <c r="J20" s="29"/>
      <c r="K20" s="29"/>
      <c r="L20" s="29"/>
      <c r="M20" s="29"/>
      <c r="N20" s="29"/>
      <c r="O20" s="30"/>
    </row>
    <row r="21" spans="1:15" x14ac:dyDescent="0.25">
      <c r="A21" s="146"/>
      <c r="B21" s="26" t="s">
        <v>58</v>
      </c>
      <c r="C21" s="26"/>
      <c r="D21" s="26">
        <v>5</v>
      </c>
      <c r="E21" s="31"/>
      <c r="F21" s="31"/>
      <c r="G21" s="28"/>
      <c r="H21" s="28"/>
      <c r="I21" s="28"/>
      <c r="J21" s="29"/>
      <c r="K21" s="29"/>
      <c r="L21" s="29"/>
      <c r="M21" s="29"/>
      <c r="N21" s="29"/>
      <c r="O21" s="30"/>
    </row>
    <row r="22" spans="1:15" x14ac:dyDescent="0.25">
      <c r="A22" s="146"/>
      <c r="B22" s="26" t="s">
        <v>227</v>
      </c>
      <c r="C22" s="26"/>
      <c r="D22" s="26">
        <v>80</v>
      </c>
      <c r="E22" s="31"/>
      <c r="F22" s="31"/>
      <c r="G22" s="28"/>
      <c r="H22" s="28"/>
      <c r="I22" s="28"/>
      <c r="J22" s="29"/>
      <c r="K22" s="29"/>
      <c r="L22" s="29"/>
      <c r="M22" s="29"/>
      <c r="N22" s="29"/>
      <c r="O22" s="30"/>
    </row>
    <row r="23" spans="1:15" x14ac:dyDescent="0.25">
      <c r="A23" s="146"/>
      <c r="B23" s="26" t="s">
        <v>14</v>
      </c>
      <c r="C23" s="37" t="s">
        <v>38</v>
      </c>
      <c r="D23" s="37" t="s">
        <v>10</v>
      </c>
      <c r="E23" s="180"/>
      <c r="F23" s="31"/>
      <c r="G23" s="28"/>
      <c r="H23" s="28"/>
      <c r="I23" s="28"/>
      <c r="J23" s="29"/>
      <c r="K23" s="29"/>
      <c r="L23" s="29"/>
      <c r="M23" s="29"/>
      <c r="N23" s="29"/>
      <c r="O23" s="30"/>
    </row>
    <row r="24" spans="1:15" x14ac:dyDescent="0.25">
      <c r="A24" s="146"/>
      <c r="B24" s="26" t="s">
        <v>15</v>
      </c>
      <c r="C24" s="37" t="s">
        <v>38</v>
      </c>
      <c r="D24" s="37" t="s">
        <v>10</v>
      </c>
      <c r="E24" s="180"/>
      <c r="F24" s="31"/>
      <c r="G24" s="28"/>
      <c r="H24" s="28"/>
      <c r="I24" s="28"/>
      <c r="J24" s="29"/>
      <c r="K24" s="29"/>
      <c r="L24" s="29"/>
      <c r="M24" s="29"/>
      <c r="N24" s="29"/>
      <c r="O24" s="30"/>
    </row>
    <row r="25" spans="1:15" ht="39.6" x14ac:dyDescent="0.25">
      <c r="A25" s="146"/>
      <c r="B25" s="26" t="s">
        <v>5</v>
      </c>
      <c r="C25" s="37" t="s">
        <v>213</v>
      </c>
      <c r="D25" s="37" t="s">
        <v>138</v>
      </c>
      <c r="E25" s="31"/>
      <c r="F25" s="31"/>
      <c r="G25" s="28"/>
      <c r="H25" s="28"/>
      <c r="I25" s="28"/>
      <c r="J25" s="29"/>
      <c r="K25" s="29"/>
      <c r="L25" s="29"/>
      <c r="M25" s="29"/>
      <c r="N25" s="29"/>
      <c r="O25" s="30"/>
    </row>
    <row r="26" spans="1:15" ht="39.6" x14ac:dyDescent="0.25">
      <c r="A26" s="146"/>
      <c r="B26" s="26" t="s">
        <v>16</v>
      </c>
      <c r="C26" s="37" t="s">
        <v>138</v>
      </c>
      <c r="D26" s="37" t="s">
        <v>63</v>
      </c>
      <c r="E26" s="31"/>
      <c r="F26" s="31"/>
      <c r="G26" s="28"/>
      <c r="H26" s="28"/>
      <c r="I26" s="28"/>
      <c r="J26" s="29"/>
      <c r="K26" s="29"/>
      <c r="L26" s="29"/>
      <c r="M26" s="29"/>
      <c r="N26" s="29"/>
      <c r="O26" s="30"/>
    </row>
    <row r="27" spans="1:15" ht="55.2" x14ac:dyDescent="0.25">
      <c r="A27" s="146"/>
      <c r="B27" s="67" t="s">
        <v>228</v>
      </c>
      <c r="C27" s="26"/>
      <c r="D27" s="26"/>
      <c r="E27" s="31" t="s">
        <v>90</v>
      </c>
      <c r="F27" s="31" t="s">
        <v>50</v>
      </c>
      <c r="G27" s="28">
        <v>17.010000000000002</v>
      </c>
      <c r="H27" s="28">
        <v>13.493</v>
      </c>
      <c r="I27" s="28">
        <v>9.52</v>
      </c>
      <c r="J27" s="29">
        <v>17.033999999999999</v>
      </c>
      <c r="K27" s="29">
        <v>3.9</v>
      </c>
      <c r="L27" s="29">
        <v>14.768000000000001</v>
      </c>
      <c r="M27" s="29">
        <v>135.69999999999999</v>
      </c>
      <c r="N27" s="29">
        <v>259.70499999999998</v>
      </c>
      <c r="O27" s="30">
        <v>336</v>
      </c>
    </row>
    <row r="28" spans="1:15" x14ac:dyDescent="0.25">
      <c r="A28" s="146"/>
      <c r="B28" s="26" t="s">
        <v>229</v>
      </c>
      <c r="C28" s="26"/>
      <c r="D28" s="26">
        <v>80</v>
      </c>
      <c r="E28" s="31"/>
      <c r="F28" s="31"/>
      <c r="G28" s="28"/>
      <c r="H28" s="28"/>
      <c r="I28" s="28"/>
      <c r="J28" s="29"/>
      <c r="K28" s="29"/>
      <c r="L28" s="29"/>
      <c r="M28" s="29"/>
      <c r="N28" s="29"/>
      <c r="O28" s="30"/>
    </row>
    <row r="29" spans="1:15" x14ac:dyDescent="0.25">
      <c r="A29" s="146"/>
      <c r="B29" s="26" t="s">
        <v>57</v>
      </c>
      <c r="C29" s="26">
        <v>200</v>
      </c>
      <c r="D29" s="26">
        <v>276</v>
      </c>
      <c r="E29" s="31"/>
      <c r="F29" s="31"/>
      <c r="G29" s="28"/>
      <c r="H29" s="28"/>
      <c r="I29" s="28"/>
      <c r="J29" s="29"/>
      <c r="K29" s="29"/>
      <c r="L29" s="29"/>
      <c r="M29" s="29"/>
      <c r="N29" s="29"/>
      <c r="O29" s="30"/>
    </row>
    <row r="30" spans="1:15" x14ac:dyDescent="0.25">
      <c r="A30" s="146"/>
      <c r="B30" s="26" t="s">
        <v>123</v>
      </c>
      <c r="C30" s="26">
        <v>10</v>
      </c>
      <c r="D30" s="26">
        <v>20</v>
      </c>
      <c r="E30" s="31"/>
      <c r="F30" s="31"/>
      <c r="G30" s="28"/>
      <c r="H30" s="28"/>
      <c r="I30" s="28"/>
      <c r="J30" s="29"/>
      <c r="K30" s="29"/>
      <c r="L30" s="29"/>
      <c r="M30" s="29"/>
      <c r="N30" s="29"/>
      <c r="O30" s="30"/>
    </row>
    <row r="31" spans="1:15" ht="39.6" x14ac:dyDescent="0.25">
      <c r="A31" s="146"/>
      <c r="B31" s="26" t="s">
        <v>16</v>
      </c>
      <c r="C31" s="37" t="s">
        <v>213</v>
      </c>
      <c r="D31" s="37" t="s">
        <v>63</v>
      </c>
      <c r="E31" s="180"/>
      <c r="F31" s="31"/>
      <c r="G31" s="28"/>
      <c r="H31" s="28"/>
      <c r="I31" s="28"/>
      <c r="J31" s="29"/>
      <c r="K31" s="29"/>
      <c r="L31" s="29"/>
      <c r="M31" s="29"/>
      <c r="N31" s="29"/>
      <c r="O31" s="30"/>
    </row>
    <row r="32" spans="1:15" x14ac:dyDescent="0.25">
      <c r="A32" s="146"/>
      <c r="B32" s="26" t="s">
        <v>15</v>
      </c>
      <c r="C32" s="37" t="s">
        <v>38</v>
      </c>
      <c r="D32" s="37" t="s">
        <v>10</v>
      </c>
      <c r="E32" s="180"/>
      <c r="F32" s="31"/>
      <c r="G32" s="28"/>
      <c r="H32" s="28"/>
      <c r="I32" s="28"/>
      <c r="J32" s="29"/>
      <c r="K32" s="29"/>
      <c r="L32" s="29"/>
      <c r="M32" s="29"/>
      <c r="N32" s="29"/>
      <c r="O32" s="30"/>
    </row>
    <row r="33" spans="1:15" x14ac:dyDescent="0.25">
      <c r="A33" s="146"/>
      <c r="B33" s="25"/>
      <c r="C33" s="26"/>
      <c r="D33" s="26"/>
      <c r="E33" s="31"/>
      <c r="F33" s="31"/>
      <c r="G33" s="28"/>
      <c r="H33" s="28"/>
      <c r="I33" s="28"/>
      <c r="J33" s="29"/>
      <c r="K33" s="29"/>
      <c r="L33" s="29"/>
      <c r="M33" s="29"/>
      <c r="N33" s="29"/>
      <c r="O33" s="30"/>
    </row>
    <row r="34" spans="1:15" x14ac:dyDescent="0.25">
      <c r="A34" s="146"/>
      <c r="B34" s="25"/>
      <c r="C34" s="26"/>
      <c r="D34" s="26"/>
      <c r="E34" s="31"/>
      <c r="F34" s="31"/>
      <c r="G34" s="28"/>
      <c r="H34" s="28"/>
      <c r="I34" s="28"/>
      <c r="J34" s="29"/>
      <c r="K34" s="29"/>
      <c r="L34" s="29"/>
      <c r="M34" s="29"/>
      <c r="N34" s="29"/>
      <c r="O34" s="30"/>
    </row>
    <row r="35" spans="1:15" ht="55.2" x14ac:dyDescent="0.25">
      <c r="A35" s="146"/>
      <c r="B35" s="67" t="s">
        <v>19</v>
      </c>
      <c r="C35" s="26" t="s">
        <v>54</v>
      </c>
      <c r="D35" s="26" t="s">
        <v>54</v>
      </c>
      <c r="E35" s="31" t="s">
        <v>64</v>
      </c>
      <c r="F35" s="31" t="s">
        <v>26</v>
      </c>
      <c r="G35" s="28">
        <v>0.2</v>
      </c>
      <c r="H35" s="28">
        <v>0.192</v>
      </c>
      <c r="I35" s="28">
        <v>0</v>
      </c>
      <c r="J35" s="29">
        <v>0</v>
      </c>
      <c r="K35" s="29">
        <v>17.7</v>
      </c>
      <c r="L35" s="29">
        <v>22.71</v>
      </c>
      <c r="M35" s="29">
        <v>64.8</v>
      </c>
      <c r="N35" s="29">
        <v>88.932000000000002</v>
      </c>
      <c r="O35" s="30">
        <v>376</v>
      </c>
    </row>
    <row r="36" spans="1:15" ht="26.4" x14ac:dyDescent="0.25">
      <c r="A36" s="146"/>
      <c r="B36" s="26" t="s">
        <v>20</v>
      </c>
      <c r="C36" s="26">
        <v>11</v>
      </c>
      <c r="D36" s="26">
        <v>12</v>
      </c>
      <c r="E36" s="31"/>
      <c r="F36" s="31"/>
      <c r="G36" s="28"/>
      <c r="H36" s="28"/>
      <c r="I36" s="28"/>
      <c r="J36" s="29"/>
      <c r="K36" s="29"/>
      <c r="L36" s="29"/>
      <c r="M36" s="29"/>
      <c r="N36" s="29"/>
      <c r="O36" s="30"/>
    </row>
    <row r="37" spans="1:15" x14ac:dyDescent="0.25">
      <c r="A37" s="146"/>
      <c r="B37" s="26" t="s">
        <v>12</v>
      </c>
      <c r="C37" s="26">
        <v>5</v>
      </c>
      <c r="D37" s="26">
        <v>15</v>
      </c>
      <c r="E37" s="31"/>
      <c r="F37" s="31"/>
      <c r="G37" s="28"/>
      <c r="H37" s="28"/>
      <c r="I37" s="28"/>
      <c r="J37" s="29"/>
      <c r="K37" s="29"/>
      <c r="L37" s="29"/>
      <c r="M37" s="29"/>
      <c r="N37" s="29"/>
      <c r="O37" s="30"/>
    </row>
    <row r="38" spans="1:15" ht="41.4" x14ac:dyDescent="0.25">
      <c r="A38" s="146"/>
      <c r="B38" s="67" t="s">
        <v>21</v>
      </c>
      <c r="C38" s="26">
        <v>20</v>
      </c>
      <c r="D38" s="26">
        <v>30</v>
      </c>
      <c r="E38" s="31" t="s">
        <v>10</v>
      </c>
      <c r="F38" s="27">
        <v>30</v>
      </c>
      <c r="G38" s="28">
        <v>1.52</v>
      </c>
      <c r="H38" s="28">
        <v>2.4900000000000002</v>
      </c>
      <c r="I38" s="28">
        <v>0.16</v>
      </c>
      <c r="J38" s="29">
        <v>0.39</v>
      </c>
      <c r="K38" s="29">
        <v>9.8000000000000007</v>
      </c>
      <c r="L38" s="29">
        <v>14.43</v>
      </c>
      <c r="M38" s="29">
        <v>47</v>
      </c>
      <c r="N38" s="29">
        <v>68.099999999999994</v>
      </c>
      <c r="O38" s="30">
        <v>701</v>
      </c>
    </row>
    <row r="39" spans="1:15" ht="27.6" x14ac:dyDescent="0.25">
      <c r="A39" s="146"/>
      <c r="B39" s="67" t="s">
        <v>22</v>
      </c>
      <c r="C39" s="26">
        <v>28</v>
      </c>
      <c r="D39" s="26">
        <v>50</v>
      </c>
      <c r="E39" s="31" t="s">
        <v>30</v>
      </c>
      <c r="F39" s="27">
        <v>50</v>
      </c>
      <c r="G39" s="28">
        <v>1.57</v>
      </c>
      <c r="H39" s="28">
        <v>2.35</v>
      </c>
      <c r="I39" s="28">
        <v>0.31</v>
      </c>
      <c r="J39" s="29">
        <v>0.35</v>
      </c>
      <c r="K39" s="29">
        <v>13.8</v>
      </c>
      <c r="L39" s="29">
        <v>24.9</v>
      </c>
      <c r="M39" s="29">
        <v>65</v>
      </c>
      <c r="N39" s="29">
        <v>107</v>
      </c>
      <c r="O39" s="30">
        <v>700</v>
      </c>
    </row>
    <row r="40" spans="1:15" ht="26.4" x14ac:dyDescent="0.25">
      <c r="A40" s="72" t="s">
        <v>47</v>
      </c>
      <c r="B40" s="25"/>
      <c r="C40" s="26"/>
      <c r="D40" s="26"/>
      <c r="E40" s="31"/>
      <c r="F40" s="27"/>
      <c r="G40" s="28">
        <f>G18+G27+G33+G35+G38+G39</f>
        <v>24.72</v>
      </c>
      <c r="H40" s="28">
        <f>H18+H27+H33+H35+H38+H39</f>
        <v>23.785000000000004</v>
      </c>
      <c r="I40" s="28">
        <f>I18+I27+I33+I38+I39</f>
        <v>12.5</v>
      </c>
      <c r="J40" s="29">
        <f>J18+J27+J33+J38+J39</f>
        <v>25.748000000000001</v>
      </c>
      <c r="K40" s="29">
        <f>K18+K27+K33+K35+K38+K39</f>
        <v>59.399999999999991</v>
      </c>
      <c r="L40" s="29">
        <f>L18+L27+L33+L35+L38+L39</f>
        <v>94.957999999999998</v>
      </c>
      <c r="M40" s="29">
        <f>M18+M27+M33+M35+M38+M39</f>
        <v>440.5</v>
      </c>
      <c r="N40" s="29">
        <f>N18+N27+N33+N35+N38+N39</f>
        <v>684.61699999999996</v>
      </c>
      <c r="O40" s="30"/>
    </row>
    <row r="41" spans="1:15" ht="92.4" x14ac:dyDescent="0.25">
      <c r="A41" s="150" t="s">
        <v>36</v>
      </c>
      <c r="B41" s="25" t="s">
        <v>230</v>
      </c>
      <c r="C41" s="26"/>
      <c r="D41" s="26"/>
      <c r="E41" s="31" t="s">
        <v>90</v>
      </c>
      <c r="F41" s="31" t="s">
        <v>64</v>
      </c>
      <c r="G41" s="28">
        <v>7.2</v>
      </c>
      <c r="H41" s="28">
        <v>17.015000000000001</v>
      </c>
      <c r="I41" s="28">
        <v>5.52</v>
      </c>
      <c r="J41" s="29">
        <v>23.97</v>
      </c>
      <c r="K41" s="29">
        <v>31.33</v>
      </c>
      <c r="L41" s="29">
        <v>17.559999999999999</v>
      </c>
      <c r="M41" s="29">
        <v>168.4</v>
      </c>
      <c r="N41" s="29">
        <v>353.05</v>
      </c>
      <c r="O41" s="30">
        <v>230</v>
      </c>
    </row>
    <row r="42" spans="1:15" ht="39.6" x14ac:dyDescent="0.25">
      <c r="A42" s="151"/>
      <c r="B42" s="26" t="s">
        <v>106</v>
      </c>
      <c r="C42" s="26">
        <v>41</v>
      </c>
      <c r="D42" s="26">
        <v>15</v>
      </c>
      <c r="E42" s="31"/>
      <c r="F42" s="31"/>
      <c r="G42" s="28"/>
      <c r="H42" s="28"/>
      <c r="I42" s="28"/>
      <c r="J42" s="29"/>
      <c r="K42" s="29"/>
      <c r="L42" s="29"/>
      <c r="M42" s="29"/>
      <c r="N42" s="29"/>
      <c r="O42" s="30"/>
    </row>
    <row r="43" spans="1:15" x14ac:dyDescent="0.25">
      <c r="A43" s="151"/>
      <c r="B43" s="26" t="s">
        <v>103</v>
      </c>
      <c r="C43" s="26">
        <v>100</v>
      </c>
      <c r="D43" s="26">
        <v>100</v>
      </c>
      <c r="E43" s="31"/>
      <c r="F43" s="31"/>
      <c r="G43" s="28"/>
      <c r="H43" s="28"/>
      <c r="I43" s="28"/>
      <c r="J43" s="29"/>
      <c r="K43" s="29"/>
      <c r="L43" s="29"/>
      <c r="M43" s="29"/>
      <c r="N43" s="29"/>
      <c r="O43" s="30"/>
    </row>
    <row r="44" spans="1:15" x14ac:dyDescent="0.25">
      <c r="A44" s="151"/>
      <c r="B44" s="26" t="s">
        <v>58</v>
      </c>
      <c r="C44" s="26">
        <v>5</v>
      </c>
      <c r="D44" s="26">
        <v>5</v>
      </c>
      <c r="E44" s="31"/>
      <c r="F44" s="31"/>
      <c r="G44" s="28"/>
      <c r="H44" s="28"/>
      <c r="I44" s="28"/>
      <c r="J44" s="29"/>
      <c r="K44" s="29"/>
      <c r="L44" s="29"/>
      <c r="M44" s="29"/>
      <c r="N44" s="29"/>
      <c r="O44" s="30"/>
    </row>
    <row r="45" spans="1:15" x14ac:dyDescent="0.25">
      <c r="A45" s="151"/>
      <c r="B45" s="26" t="s">
        <v>95</v>
      </c>
      <c r="C45" s="26">
        <v>6</v>
      </c>
      <c r="D45" s="26">
        <v>10</v>
      </c>
      <c r="E45" s="31"/>
      <c r="F45" s="31"/>
      <c r="G45" s="28"/>
      <c r="H45" s="28"/>
      <c r="I45" s="28"/>
      <c r="J45" s="29"/>
      <c r="K45" s="29"/>
      <c r="L45" s="29"/>
      <c r="M45" s="29"/>
      <c r="N45" s="29"/>
      <c r="O45" s="30"/>
    </row>
    <row r="46" spans="1:15" x14ac:dyDescent="0.25">
      <c r="A46" s="151"/>
      <c r="B46" s="26" t="s">
        <v>12</v>
      </c>
      <c r="C46" s="26">
        <v>4</v>
      </c>
      <c r="D46" s="26">
        <v>5</v>
      </c>
      <c r="E46" s="31"/>
      <c r="F46" s="31"/>
      <c r="G46" s="28"/>
      <c r="H46" s="28"/>
      <c r="I46" s="28"/>
      <c r="J46" s="29"/>
      <c r="K46" s="29"/>
      <c r="L46" s="29"/>
      <c r="M46" s="29"/>
      <c r="N46" s="29"/>
      <c r="O46" s="30"/>
    </row>
    <row r="47" spans="1:15" ht="39.6" x14ac:dyDescent="0.25">
      <c r="A47" s="151"/>
      <c r="B47" s="26" t="s">
        <v>5</v>
      </c>
      <c r="C47" s="26">
        <v>2</v>
      </c>
      <c r="D47" s="26">
        <v>5</v>
      </c>
      <c r="E47" s="31"/>
      <c r="F47" s="31"/>
      <c r="G47" s="28"/>
      <c r="H47" s="28"/>
      <c r="I47" s="28"/>
      <c r="J47" s="29"/>
      <c r="K47" s="29"/>
      <c r="L47" s="29"/>
      <c r="M47" s="29"/>
      <c r="N47" s="29"/>
      <c r="O47" s="30"/>
    </row>
    <row r="48" spans="1:15" x14ac:dyDescent="0.25">
      <c r="A48" s="151"/>
      <c r="B48" s="25" t="s">
        <v>231</v>
      </c>
      <c r="C48" s="26"/>
      <c r="D48" s="26"/>
      <c r="E48" s="31"/>
      <c r="F48" s="31" t="s">
        <v>64</v>
      </c>
      <c r="G48" s="28"/>
      <c r="H48" s="28">
        <v>11.8</v>
      </c>
      <c r="I48" s="28"/>
      <c r="J48" s="29">
        <v>10.9</v>
      </c>
      <c r="K48" s="29"/>
      <c r="L48" s="29">
        <v>72.900000000000006</v>
      </c>
      <c r="M48" s="29"/>
      <c r="N48" s="29">
        <v>434</v>
      </c>
      <c r="O48" s="30">
        <v>267</v>
      </c>
    </row>
    <row r="49" spans="1:15" x14ac:dyDescent="0.25">
      <c r="A49" s="151"/>
      <c r="B49" s="26" t="s">
        <v>95</v>
      </c>
      <c r="C49" s="26"/>
      <c r="D49" s="26">
        <v>10</v>
      </c>
      <c r="E49" s="31"/>
      <c r="F49" s="31"/>
      <c r="G49" s="28"/>
      <c r="H49" s="28"/>
      <c r="I49" s="28"/>
      <c r="J49" s="29"/>
      <c r="K49" s="29"/>
      <c r="L49" s="29"/>
      <c r="M49" s="29"/>
      <c r="N49" s="29"/>
      <c r="O49" s="30"/>
    </row>
    <row r="50" spans="1:15" ht="39.6" x14ac:dyDescent="0.25">
      <c r="A50" s="151"/>
      <c r="B50" s="26" t="s">
        <v>106</v>
      </c>
      <c r="C50" s="26"/>
      <c r="D50" s="26">
        <v>66</v>
      </c>
      <c r="E50" s="31"/>
      <c r="F50" s="31"/>
      <c r="G50" s="28"/>
      <c r="H50" s="28"/>
      <c r="I50" s="28"/>
      <c r="J50" s="29"/>
      <c r="K50" s="29"/>
      <c r="L50" s="29"/>
      <c r="M50" s="29"/>
      <c r="N50" s="29"/>
      <c r="O50" s="30"/>
    </row>
    <row r="51" spans="1:15" ht="39.6" x14ac:dyDescent="0.25">
      <c r="A51" s="151"/>
      <c r="B51" s="26" t="s">
        <v>16</v>
      </c>
      <c r="C51" s="26"/>
      <c r="D51" s="26">
        <v>5</v>
      </c>
      <c r="E51" s="31"/>
      <c r="F51" s="31"/>
      <c r="G51" s="28"/>
      <c r="H51" s="28"/>
      <c r="I51" s="28"/>
      <c r="J51" s="29"/>
      <c r="K51" s="29"/>
      <c r="L51" s="29"/>
      <c r="M51" s="29"/>
      <c r="N51" s="29"/>
      <c r="O51" s="30"/>
    </row>
    <row r="52" spans="1:15" ht="39.6" x14ac:dyDescent="0.25">
      <c r="A52" s="151"/>
      <c r="B52" s="26" t="s">
        <v>106</v>
      </c>
      <c r="C52" s="26"/>
      <c r="D52" s="26">
        <v>66</v>
      </c>
      <c r="E52" s="31"/>
      <c r="F52" s="31"/>
      <c r="G52" s="28"/>
      <c r="H52" s="28"/>
      <c r="I52" s="28"/>
      <c r="J52" s="29"/>
      <c r="K52" s="29"/>
      <c r="L52" s="29"/>
      <c r="M52" s="29"/>
      <c r="N52" s="29"/>
      <c r="O52" s="30"/>
    </row>
    <row r="53" spans="1:15" x14ac:dyDescent="0.25">
      <c r="A53" s="151"/>
      <c r="B53" s="26" t="s">
        <v>23</v>
      </c>
      <c r="C53" s="26"/>
      <c r="D53" s="26">
        <v>110</v>
      </c>
      <c r="E53" s="31"/>
      <c r="F53" s="31"/>
      <c r="G53" s="28"/>
      <c r="H53" s="28"/>
      <c r="I53" s="28"/>
      <c r="J53" s="29"/>
      <c r="K53" s="29"/>
      <c r="L53" s="29"/>
      <c r="M53" s="29"/>
      <c r="N53" s="29"/>
      <c r="O53" s="30"/>
    </row>
    <row r="54" spans="1:15" ht="55.2" x14ac:dyDescent="0.25">
      <c r="A54" s="151"/>
      <c r="B54" s="67" t="s">
        <v>232</v>
      </c>
      <c r="C54" s="26"/>
      <c r="D54" s="26">
        <v>50</v>
      </c>
      <c r="E54" s="31"/>
      <c r="F54" s="31" t="s">
        <v>137</v>
      </c>
      <c r="G54" s="28"/>
      <c r="H54" s="28">
        <v>1.98</v>
      </c>
      <c r="I54" s="28"/>
      <c r="J54" s="29">
        <v>5.29</v>
      </c>
      <c r="K54" s="29"/>
      <c r="L54" s="29">
        <v>11.07</v>
      </c>
      <c r="M54" s="29"/>
      <c r="N54" s="29">
        <v>97.25</v>
      </c>
      <c r="O54" s="30">
        <v>351</v>
      </c>
    </row>
    <row r="55" spans="1:15" x14ac:dyDescent="0.25">
      <c r="A55" s="151"/>
      <c r="B55" s="26" t="s">
        <v>23</v>
      </c>
      <c r="C55" s="26"/>
      <c r="D55" s="26">
        <v>50</v>
      </c>
      <c r="E55" s="31"/>
      <c r="F55" s="31"/>
      <c r="G55" s="28"/>
      <c r="H55" s="28"/>
      <c r="I55" s="28"/>
      <c r="J55" s="29"/>
      <c r="K55" s="29"/>
      <c r="L55" s="29"/>
      <c r="M55" s="29"/>
      <c r="N55" s="29"/>
      <c r="O55" s="30"/>
    </row>
    <row r="56" spans="1:15" ht="39.6" x14ac:dyDescent="0.25">
      <c r="A56" s="151"/>
      <c r="B56" s="26" t="s">
        <v>5</v>
      </c>
      <c r="C56" s="26"/>
      <c r="D56" s="26">
        <v>5</v>
      </c>
      <c r="E56" s="31"/>
      <c r="F56" s="31"/>
      <c r="G56" s="28"/>
      <c r="H56" s="28"/>
      <c r="I56" s="28"/>
      <c r="J56" s="29"/>
      <c r="K56" s="29"/>
      <c r="L56" s="29"/>
      <c r="M56" s="29"/>
      <c r="N56" s="29"/>
      <c r="O56" s="30"/>
    </row>
    <row r="57" spans="1:15" x14ac:dyDescent="0.25">
      <c r="A57" s="151"/>
      <c r="B57" s="26" t="s">
        <v>12</v>
      </c>
      <c r="C57" s="26"/>
      <c r="D57" s="26">
        <v>5</v>
      </c>
      <c r="E57" s="31"/>
      <c r="F57" s="31"/>
      <c r="G57" s="28"/>
      <c r="H57" s="28"/>
      <c r="I57" s="28"/>
      <c r="J57" s="29"/>
      <c r="K57" s="29"/>
      <c r="L57" s="29"/>
      <c r="M57" s="29"/>
      <c r="N57" s="29"/>
      <c r="O57" s="30"/>
    </row>
    <row r="58" spans="1:15" ht="39.6" x14ac:dyDescent="0.25">
      <c r="A58" s="151"/>
      <c r="B58" s="26" t="s">
        <v>106</v>
      </c>
      <c r="C58" s="26"/>
      <c r="D58" s="26">
        <v>5</v>
      </c>
      <c r="E58" s="31"/>
      <c r="F58" s="31"/>
      <c r="G58" s="28"/>
      <c r="H58" s="28"/>
      <c r="I58" s="28"/>
      <c r="J58" s="29"/>
      <c r="K58" s="29"/>
      <c r="L58" s="29"/>
      <c r="M58" s="29"/>
      <c r="N58" s="29"/>
      <c r="O58" s="30"/>
    </row>
    <row r="59" spans="1:15" ht="41.4" x14ac:dyDescent="0.25">
      <c r="A59" s="151"/>
      <c r="B59" s="67" t="s">
        <v>233</v>
      </c>
      <c r="C59" s="26"/>
      <c r="D59" s="26"/>
      <c r="E59" s="31" t="s">
        <v>26</v>
      </c>
      <c r="F59" s="31" t="s">
        <v>50</v>
      </c>
      <c r="G59" s="28">
        <v>4.5199999999999996</v>
      </c>
      <c r="H59" s="28">
        <v>0.48</v>
      </c>
      <c r="I59" s="28">
        <v>3.91</v>
      </c>
      <c r="J59" s="29">
        <v>6.64</v>
      </c>
      <c r="K59" s="29">
        <v>17.04</v>
      </c>
      <c r="L59" s="29">
        <v>31.97</v>
      </c>
      <c r="M59" s="29">
        <v>122.4</v>
      </c>
      <c r="N59" s="29">
        <v>177.9</v>
      </c>
      <c r="O59" s="30">
        <v>397</v>
      </c>
    </row>
    <row r="60" spans="1:15" ht="26.4" x14ac:dyDescent="0.25">
      <c r="A60" s="151"/>
      <c r="B60" s="26" t="s">
        <v>117</v>
      </c>
      <c r="C60" s="26">
        <v>2</v>
      </c>
      <c r="D60" s="26">
        <v>2</v>
      </c>
      <c r="E60" s="31"/>
      <c r="F60" s="31"/>
      <c r="G60" s="28"/>
      <c r="H60" s="28"/>
      <c r="I60" s="28"/>
      <c r="J60" s="29"/>
      <c r="K60" s="29"/>
      <c r="L60" s="29"/>
      <c r="M60" s="29"/>
      <c r="N60" s="29"/>
      <c r="O60" s="30"/>
    </row>
    <row r="61" spans="1:15" x14ac:dyDescent="0.25">
      <c r="A61" s="151"/>
      <c r="B61" s="26" t="s">
        <v>23</v>
      </c>
      <c r="C61" s="26">
        <v>130</v>
      </c>
      <c r="D61" s="26">
        <v>200</v>
      </c>
      <c r="E61" s="31"/>
      <c r="F61" s="31"/>
      <c r="G61" s="28"/>
      <c r="H61" s="28"/>
      <c r="I61" s="28"/>
      <c r="J61" s="29"/>
      <c r="K61" s="29"/>
      <c r="L61" s="29"/>
      <c r="M61" s="29"/>
      <c r="N61" s="29"/>
      <c r="O61" s="30"/>
    </row>
    <row r="62" spans="1:15" x14ac:dyDescent="0.25">
      <c r="A62" s="151"/>
      <c r="B62" s="26" t="s">
        <v>12</v>
      </c>
      <c r="C62" s="26">
        <v>5</v>
      </c>
      <c r="D62" s="26">
        <v>15</v>
      </c>
      <c r="E62" s="31"/>
      <c r="F62" s="31"/>
      <c r="G62" s="28"/>
      <c r="H62" s="28"/>
      <c r="I62" s="28"/>
      <c r="J62" s="29"/>
      <c r="K62" s="29"/>
      <c r="L62" s="29"/>
      <c r="M62" s="29"/>
      <c r="N62" s="29"/>
      <c r="O62" s="30"/>
    </row>
    <row r="63" spans="1:15" ht="39.6" x14ac:dyDescent="0.25">
      <c r="A63" s="73" t="s">
        <v>48</v>
      </c>
      <c r="B63" s="26"/>
      <c r="C63" s="26"/>
      <c r="D63" s="26"/>
      <c r="E63" s="31"/>
      <c r="F63" s="31"/>
      <c r="G63" s="28">
        <f>G41+G59</f>
        <v>11.719999999999999</v>
      </c>
      <c r="H63" s="28">
        <f>H41+H59+SUM(H41:H62)</f>
        <v>48.77</v>
      </c>
      <c r="I63" s="28">
        <f>I41+I59</f>
        <v>9.43</v>
      </c>
      <c r="J63" s="29">
        <f>J41+J59</f>
        <v>30.61</v>
      </c>
      <c r="K63" s="29">
        <f>K41+K59</f>
        <v>48.37</v>
      </c>
      <c r="L63" s="29">
        <f>L41+L59+SUM(L41:L62)</f>
        <v>183.03</v>
      </c>
      <c r="M63" s="29">
        <f>M41+M59</f>
        <v>290.8</v>
      </c>
      <c r="N63" s="29">
        <f>N41+N59+SUM(N41:N62)</f>
        <v>1593.15</v>
      </c>
      <c r="O63" s="30"/>
    </row>
    <row r="64" spans="1:15" ht="41.4" x14ac:dyDescent="0.25">
      <c r="A64" s="30"/>
      <c r="B64" s="67" t="s">
        <v>108</v>
      </c>
      <c r="C64" s="33">
        <v>6</v>
      </c>
      <c r="D64" s="33">
        <v>6</v>
      </c>
      <c r="E64" s="31" t="s">
        <v>63</v>
      </c>
      <c r="F64" s="31" t="s">
        <v>63</v>
      </c>
      <c r="G64" s="28"/>
      <c r="H64" s="28"/>
      <c r="I64" s="28"/>
      <c r="J64" s="29"/>
      <c r="K64" s="29"/>
      <c r="L64" s="29"/>
      <c r="M64" s="29"/>
      <c r="N64" s="29"/>
      <c r="O64" s="30"/>
    </row>
    <row r="65" spans="1:15" ht="26.4" x14ac:dyDescent="0.25">
      <c r="A65" s="25" t="s">
        <v>49</v>
      </c>
      <c r="B65" s="33"/>
      <c r="C65" s="26"/>
      <c r="D65" s="26"/>
      <c r="E65" s="33"/>
      <c r="F65" s="108"/>
      <c r="G65" s="28">
        <f>G17+G40+G63</f>
        <v>41.44</v>
      </c>
      <c r="H65" s="28">
        <f>H17+H40+H63</f>
        <v>88.115000000000009</v>
      </c>
      <c r="I65" s="28">
        <f>I17+I40+I63</f>
        <v>32.33</v>
      </c>
      <c r="J65" s="29">
        <f>J17+J40+J63+SUM(J41:J62)</f>
        <v>119.983</v>
      </c>
      <c r="K65" s="29">
        <f>K17+K40+K63</f>
        <v>168.37</v>
      </c>
      <c r="L65" s="29">
        <f>L17+L40+L63</f>
        <v>390.041</v>
      </c>
      <c r="M65" s="29">
        <f>M17+M40+M63</f>
        <v>1101.3</v>
      </c>
      <c r="N65" s="29">
        <f>N17+N40+N63</f>
        <v>2919.5520000000001</v>
      </c>
      <c r="O65" s="30"/>
    </row>
  </sheetData>
  <mergeCells count="14">
    <mergeCell ref="A33:A39"/>
    <mergeCell ref="A41:A62"/>
    <mergeCell ref="O2:O5"/>
    <mergeCell ref="G3:H4"/>
    <mergeCell ref="I3:J4"/>
    <mergeCell ref="K3:L4"/>
    <mergeCell ref="A6:A15"/>
    <mergeCell ref="A18:A32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Q7" sqref="Q7"/>
    </sheetView>
  </sheetViews>
  <sheetFormatPr defaultRowHeight="13.2" x14ac:dyDescent="0.25"/>
  <sheetData>
    <row r="1" spans="1:15" ht="13.8" x14ac:dyDescent="0.25">
      <c r="B1" s="8"/>
      <c r="C1" s="8"/>
      <c r="D1" s="8"/>
      <c r="E1" s="8"/>
      <c r="F1" s="8"/>
      <c r="G1" s="8"/>
      <c r="H1" s="4"/>
      <c r="I1" s="103"/>
      <c r="J1" s="103"/>
      <c r="K1" s="103"/>
      <c r="L1" s="103"/>
      <c r="M1" s="103"/>
      <c r="N1" s="4"/>
      <c r="O1" s="3"/>
    </row>
    <row r="2" spans="1:15" x14ac:dyDescent="0.25">
      <c r="A2" s="104" t="s">
        <v>70</v>
      </c>
      <c r="B2" s="74" t="s">
        <v>32</v>
      </c>
      <c r="C2" s="125" t="s">
        <v>2</v>
      </c>
      <c r="D2" s="126"/>
      <c r="E2" s="125" t="s">
        <v>39</v>
      </c>
      <c r="F2" s="126"/>
      <c r="G2" s="127" t="s">
        <v>40</v>
      </c>
      <c r="H2" s="128"/>
      <c r="I2" s="128"/>
      <c r="J2" s="128"/>
      <c r="K2" s="128"/>
      <c r="L2" s="129"/>
      <c r="M2" s="130" t="s">
        <v>44</v>
      </c>
      <c r="N2" s="131"/>
      <c r="O2" s="74" t="s">
        <v>3</v>
      </c>
    </row>
    <row r="3" spans="1:15" x14ac:dyDescent="0.25">
      <c r="A3" s="104"/>
      <c r="B3" s="75"/>
      <c r="C3" s="132"/>
      <c r="D3" s="133"/>
      <c r="E3" s="132"/>
      <c r="F3" s="133"/>
      <c r="G3" s="125" t="s">
        <v>41</v>
      </c>
      <c r="H3" s="126"/>
      <c r="I3" s="134" t="s">
        <v>42</v>
      </c>
      <c r="J3" s="135"/>
      <c r="K3" s="134" t="s">
        <v>43</v>
      </c>
      <c r="L3" s="135"/>
      <c r="M3" s="136"/>
      <c r="N3" s="137"/>
      <c r="O3" s="75"/>
    </row>
    <row r="4" spans="1:15" x14ac:dyDescent="0.25">
      <c r="A4" s="105" t="s">
        <v>171</v>
      </c>
      <c r="B4" s="75"/>
      <c r="C4" s="139"/>
      <c r="D4" s="140"/>
      <c r="E4" s="139"/>
      <c r="F4" s="140"/>
      <c r="G4" s="139"/>
      <c r="H4" s="140"/>
      <c r="I4" s="141"/>
      <c r="J4" s="142"/>
      <c r="K4" s="141"/>
      <c r="L4" s="142"/>
      <c r="M4" s="143"/>
      <c r="N4" s="144"/>
      <c r="O4" s="75"/>
    </row>
    <row r="5" spans="1:15" x14ac:dyDescent="0.25">
      <c r="A5" s="9" t="s">
        <v>234</v>
      </c>
      <c r="B5" s="76"/>
      <c r="C5" s="145" t="s">
        <v>0</v>
      </c>
      <c r="D5" s="145" t="s">
        <v>1</v>
      </c>
      <c r="E5" s="145" t="s">
        <v>0</v>
      </c>
      <c r="F5" s="145" t="s">
        <v>1</v>
      </c>
      <c r="G5" s="145" t="s">
        <v>0</v>
      </c>
      <c r="H5" s="145" t="s">
        <v>1</v>
      </c>
      <c r="I5" s="145" t="s">
        <v>0</v>
      </c>
      <c r="J5" s="145" t="s">
        <v>1</v>
      </c>
      <c r="K5" s="145" t="s">
        <v>0</v>
      </c>
      <c r="L5" s="145" t="s">
        <v>1</v>
      </c>
      <c r="M5" s="145" t="s">
        <v>0</v>
      </c>
      <c r="N5" s="145" t="s">
        <v>1</v>
      </c>
      <c r="O5" s="76"/>
    </row>
    <row r="6" spans="1:15" ht="66" x14ac:dyDescent="0.25">
      <c r="A6" s="156" t="s">
        <v>33</v>
      </c>
      <c r="B6" s="25" t="s">
        <v>235</v>
      </c>
      <c r="C6" s="26"/>
      <c r="D6" s="26"/>
      <c r="E6" s="31" t="s">
        <v>64</v>
      </c>
      <c r="F6" s="31" t="s">
        <v>50</v>
      </c>
      <c r="G6" s="28">
        <v>5.51</v>
      </c>
      <c r="H6" s="28">
        <v>8.01</v>
      </c>
      <c r="I6" s="28">
        <v>5.84</v>
      </c>
      <c r="J6" s="29">
        <v>8.7349999999999994</v>
      </c>
      <c r="K6" s="29">
        <v>19.899999999999999</v>
      </c>
      <c r="L6" s="29">
        <v>27.51</v>
      </c>
      <c r="M6" s="29">
        <v>175</v>
      </c>
      <c r="N6" s="29">
        <v>223.56</v>
      </c>
      <c r="O6" s="30">
        <v>168</v>
      </c>
    </row>
    <row r="7" spans="1:15" ht="26.4" x14ac:dyDescent="0.25">
      <c r="A7" s="159"/>
      <c r="B7" s="26" t="s">
        <v>236</v>
      </c>
      <c r="C7" s="26">
        <v>15</v>
      </c>
      <c r="D7" s="26">
        <v>20</v>
      </c>
      <c r="E7" s="31"/>
      <c r="F7" s="31"/>
      <c r="G7" s="28"/>
      <c r="H7" s="28"/>
      <c r="I7" s="28"/>
      <c r="J7" s="29"/>
      <c r="K7" s="29"/>
      <c r="L7" s="29"/>
      <c r="M7" s="29"/>
      <c r="N7" s="29"/>
      <c r="O7" s="30"/>
    </row>
    <row r="8" spans="1:15" x14ac:dyDescent="0.25">
      <c r="A8" s="159"/>
      <c r="B8" s="26" t="s">
        <v>23</v>
      </c>
      <c r="C8" s="26">
        <v>130</v>
      </c>
      <c r="D8" s="26">
        <v>200</v>
      </c>
      <c r="E8" s="31"/>
      <c r="F8" s="31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59"/>
      <c r="B9" s="26" t="s">
        <v>12</v>
      </c>
      <c r="C9" s="26">
        <v>4</v>
      </c>
      <c r="D9" s="26">
        <v>5</v>
      </c>
      <c r="E9" s="31"/>
      <c r="F9" s="31"/>
      <c r="G9" s="28"/>
      <c r="H9" s="28"/>
      <c r="I9" s="28"/>
      <c r="J9" s="29"/>
      <c r="K9" s="29"/>
      <c r="L9" s="29"/>
      <c r="M9" s="29"/>
      <c r="N9" s="29"/>
      <c r="O9" s="30"/>
    </row>
    <row r="10" spans="1:15" ht="39.6" x14ac:dyDescent="0.25">
      <c r="A10" s="159"/>
      <c r="B10" s="26" t="s">
        <v>5</v>
      </c>
      <c r="C10" s="26">
        <v>3</v>
      </c>
      <c r="D10" s="26">
        <v>3</v>
      </c>
      <c r="E10" s="31"/>
      <c r="F10" s="31"/>
      <c r="G10" s="28"/>
      <c r="H10" s="28"/>
      <c r="I10" s="28"/>
      <c r="J10" s="29"/>
      <c r="K10" s="29"/>
      <c r="L10" s="29"/>
      <c r="M10" s="29"/>
      <c r="N10" s="29"/>
      <c r="O10" s="30"/>
    </row>
    <row r="11" spans="1:15" ht="66" x14ac:dyDescent="0.25">
      <c r="A11" s="159"/>
      <c r="B11" s="25" t="s">
        <v>113</v>
      </c>
      <c r="C11" s="37"/>
      <c r="D11" s="37"/>
      <c r="E11" s="31" t="s">
        <v>114</v>
      </c>
      <c r="F11" s="31" t="s">
        <v>175</v>
      </c>
      <c r="G11" s="28">
        <v>2.95</v>
      </c>
      <c r="H11" s="28">
        <v>9.09</v>
      </c>
      <c r="I11" s="28">
        <v>5.56</v>
      </c>
      <c r="J11" s="29">
        <v>11.4</v>
      </c>
      <c r="K11" s="29">
        <v>9.9</v>
      </c>
      <c r="L11" s="29">
        <v>28.989000000000001</v>
      </c>
      <c r="M11" s="29">
        <v>102</v>
      </c>
      <c r="N11" s="29">
        <v>249.93</v>
      </c>
      <c r="O11" s="30">
        <v>3</v>
      </c>
    </row>
    <row r="12" spans="1:15" ht="39.6" x14ac:dyDescent="0.25">
      <c r="A12" s="159"/>
      <c r="B12" s="26" t="s">
        <v>8</v>
      </c>
      <c r="C12" s="37" t="s">
        <v>10</v>
      </c>
      <c r="D12" s="37" t="s">
        <v>137</v>
      </c>
      <c r="E12" s="31"/>
      <c r="F12" s="31"/>
      <c r="G12" s="28"/>
      <c r="H12" s="28"/>
      <c r="I12" s="28"/>
      <c r="J12" s="29"/>
      <c r="K12" s="29"/>
      <c r="L12" s="29"/>
      <c r="M12" s="29"/>
      <c r="N12" s="29"/>
      <c r="O12" s="30"/>
    </row>
    <row r="13" spans="1:15" ht="39.6" x14ac:dyDescent="0.25">
      <c r="A13" s="159"/>
      <c r="B13" s="26" t="s">
        <v>5</v>
      </c>
      <c r="C13" s="26">
        <v>5</v>
      </c>
      <c r="D13" s="26">
        <v>10</v>
      </c>
      <c r="E13" s="31"/>
      <c r="F13" s="31"/>
      <c r="G13" s="28"/>
      <c r="H13" s="28"/>
      <c r="I13" s="28"/>
      <c r="J13" s="29"/>
      <c r="K13" s="29"/>
      <c r="L13" s="29"/>
      <c r="M13" s="29"/>
      <c r="N13" s="29"/>
      <c r="O13" s="30"/>
    </row>
    <row r="14" spans="1:15" x14ac:dyDescent="0.25">
      <c r="A14" s="159"/>
      <c r="B14" s="26" t="s">
        <v>4</v>
      </c>
      <c r="C14" s="26">
        <v>6</v>
      </c>
      <c r="D14" s="26">
        <v>9</v>
      </c>
      <c r="E14" s="31"/>
      <c r="F14" s="31"/>
      <c r="G14" s="28"/>
      <c r="H14" s="28"/>
      <c r="I14" s="28"/>
      <c r="J14" s="29"/>
      <c r="K14" s="29"/>
      <c r="L14" s="29"/>
      <c r="M14" s="29"/>
      <c r="N14" s="29"/>
      <c r="O14" s="30"/>
    </row>
    <row r="15" spans="1:15" ht="26.4" x14ac:dyDescent="0.25">
      <c r="A15" s="159"/>
      <c r="B15" s="25" t="s">
        <v>170</v>
      </c>
      <c r="C15" s="26"/>
      <c r="D15" s="26"/>
      <c r="E15" s="31" t="s">
        <v>26</v>
      </c>
      <c r="F15" s="31" t="s">
        <v>50</v>
      </c>
      <c r="G15" s="28">
        <v>3.36</v>
      </c>
      <c r="H15" s="28">
        <v>6.08</v>
      </c>
      <c r="I15" s="28">
        <v>2.84</v>
      </c>
      <c r="J15" s="29">
        <v>6.64</v>
      </c>
      <c r="K15" s="29">
        <v>14.88</v>
      </c>
      <c r="L15" s="29">
        <v>31.97</v>
      </c>
      <c r="M15" s="29">
        <v>99.6</v>
      </c>
      <c r="N15" s="29">
        <v>177.9</v>
      </c>
      <c r="O15" s="30">
        <v>397</v>
      </c>
    </row>
    <row r="16" spans="1:15" ht="26.4" x14ac:dyDescent="0.25">
      <c r="A16" s="159"/>
      <c r="B16" s="26" t="s">
        <v>117</v>
      </c>
      <c r="C16" s="26">
        <v>1.2</v>
      </c>
      <c r="D16" s="26">
        <v>2</v>
      </c>
      <c r="E16" s="31"/>
      <c r="F16" s="31"/>
      <c r="G16" s="28"/>
      <c r="H16" s="28"/>
      <c r="I16" s="28"/>
      <c r="J16" s="29"/>
      <c r="K16" s="29"/>
      <c r="L16" s="29"/>
      <c r="M16" s="29"/>
      <c r="N16" s="29"/>
      <c r="O16" s="30"/>
    </row>
    <row r="17" spans="1:15" x14ac:dyDescent="0.25">
      <c r="A17" s="159"/>
      <c r="B17" s="26" t="s">
        <v>23</v>
      </c>
      <c r="C17" s="37" t="s">
        <v>224</v>
      </c>
      <c r="D17" s="26">
        <v>200</v>
      </c>
      <c r="E17" s="31"/>
      <c r="F17" s="31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59"/>
      <c r="B18" s="26" t="s">
        <v>12</v>
      </c>
      <c r="C18" s="26">
        <v>5</v>
      </c>
      <c r="D18" s="26">
        <v>15</v>
      </c>
      <c r="E18" s="31"/>
      <c r="F18" s="31"/>
      <c r="G18" s="28"/>
      <c r="H18" s="28"/>
      <c r="I18" s="28"/>
      <c r="J18" s="29"/>
      <c r="K18" s="29"/>
      <c r="L18" s="29"/>
      <c r="M18" s="29"/>
      <c r="N18" s="29"/>
      <c r="O18" s="30"/>
    </row>
    <row r="19" spans="1:15" ht="39.6" x14ac:dyDescent="0.25">
      <c r="A19" s="105" t="s">
        <v>34</v>
      </c>
      <c r="B19" s="25" t="s">
        <v>13</v>
      </c>
      <c r="C19" s="26">
        <v>120</v>
      </c>
      <c r="D19" s="26">
        <v>120</v>
      </c>
      <c r="E19" s="31" t="s">
        <v>97</v>
      </c>
      <c r="F19" s="31" t="s">
        <v>50</v>
      </c>
      <c r="G19" s="28">
        <v>0.55000000000000004</v>
      </c>
      <c r="H19" s="28">
        <v>0</v>
      </c>
      <c r="I19" s="28">
        <v>0.11</v>
      </c>
      <c r="J19" s="28">
        <v>0</v>
      </c>
      <c r="K19" s="28">
        <v>11.02</v>
      </c>
      <c r="L19" s="28">
        <v>21</v>
      </c>
      <c r="M19" s="28"/>
      <c r="N19" s="28">
        <v>84</v>
      </c>
      <c r="O19" s="30">
        <v>399</v>
      </c>
    </row>
    <row r="20" spans="1:15" ht="26.4" x14ac:dyDescent="0.25">
      <c r="A20" s="69" t="s">
        <v>46</v>
      </c>
      <c r="B20" s="25"/>
      <c r="C20" s="26"/>
      <c r="D20" s="26"/>
      <c r="E20" s="31"/>
      <c r="F20" s="31"/>
      <c r="G20" s="28">
        <f t="shared" ref="G20:N20" si="0">G6+G11+G15+G19</f>
        <v>12.370000000000001</v>
      </c>
      <c r="H20" s="28">
        <f t="shared" si="0"/>
        <v>23.18</v>
      </c>
      <c r="I20" s="28">
        <f t="shared" si="0"/>
        <v>14.349999999999998</v>
      </c>
      <c r="J20" s="28">
        <f t="shared" si="0"/>
        <v>26.774999999999999</v>
      </c>
      <c r="K20" s="28">
        <f t="shared" si="0"/>
        <v>55.7</v>
      </c>
      <c r="L20" s="28">
        <f t="shared" si="0"/>
        <v>109.46899999999999</v>
      </c>
      <c r="M20" s="28">
        <f t="shared" si="0"/>
        <v>376.6</v>
      </c>
      <c r="N20" s="28">
        <f t="shared" si="0"/>
        <v>735.39</v>
      </c>
      <c r="O20" s="30"/>
    </row>
    <row r="21" spans="1:15" ht="26.4" x14ac:dyDescent="0.25">
      <c r="A21" s="168" t="s">
        <v>35</v>
      </c>
      <c r="B21" s="25" t="s">
        <v>237</v>
      </c>
      <c r="C21" s="26"/>
      <c r="D21" s="26"/>
      <c r="E21" s="31" t="s">
        <v>64</v>
      </c>
      <c r="F21" s="31" t="s">
        <v>50</v>
      </c>
      <c r="G21" s="28">
        <v>12.85</v>
      </c>
      <c r="H21" s="28">
        <v>4.58</v>
      </c>
      <c r="I21" s="28">
        <v>2.37</v>
      </c>
      <c r="J21" s="29">
        <v>8.49</v>
      </c>
      <c r="K21" s="29">
        <v>17.5</v>
      </c>
      <c r="L21" s="29">
        <v>23.5</v>
      </c>
      <c r="M21" s="29">
        <v>131</v>
      </c>
      <c r="N21" s="29">
        <v>136</v>
      </c>
      <c r="O21" s="30">
        <v>66</v>
      </c>
    </row>
    <row r="22" spans="1:15" x14ac:dyDescent="0.25">
      <c r="A22" s="168"/>
      <c r="B22" s="26" t="s">
        <v>14</v>
      </c>
      <c r="C22" s="37" t="s">
        <v>38</v>
      </c>
      <c r="D22" s="37" t="s">
        <v>10</v>
      </c>
      <c r="E22" s="180"/>
      <c r="F22" s="31"/>
      <c r="G22" s="28"/>
      <c r="H22" s="28"/>
      <c r="I22" s="28"/>
      <c r="J22" s="29"/>
      <c r="K22" s="29"/>
      <c r="L22" s="29"/>
      <c r="M22" s="29"/>
      <c r="N22" s="29"/>
      <c r="O22" s="30"/>
    </row>
    <row r="23" spans="1:15" x14ac:dyDescent="0.25">
      <c r="A23" s="168"/>
      <c r="B23" s="26" t="s">
        <v>15</v>
      </c>
      <c r="C23" s="37" t="s">
        <v>38</v>
      </c>
      <c r="D23" s="37" t="s">
        <v>10</v>
      </c>
      <c r="E23" s="180"/>
      <c r="F23" s="31"/>
      <c r="G23" s="28"/>
      <c r="H23" s="28"/>
      <c r="I23" s="28"/>
      <c r="J23" s="29"/>
      <c r="K23" s="29"/>
      <c r="L23" s="29"/>
      <c r="M23" s="29"/>
      <c r="N23" s="29"/>
      <c r="O23" s="30"/>
    </row>
    <row r="24" spans="1:15" x14ac:dyDescent="0.25">
      <c r="A24" s="168"/>
      <c r="B24" s="26" t="s">
        <v>180</v>
      </c>
      <c r="C24" s="26">
        <v>90</v>
      </c>
      <c r="D24" s="26">
        <v>100</v>
      </c>
      <c r="E24" s="31"/>
      <c r="F24" s="31"/>
      <c r="G24" s="28"/>
      <c r="H24" s="28"/>
      <c r="I24" s="28"/>
      <c r="J24" s="29"/>
      <c r="K24" s="29"/>
      <c r="L24" s="29"/>
      <c r="M24" s="29"/>
      <c r="N24" s="29"/>
      <c r="O24" s="30"/>
    </row>
    <row r="25" spans="1:15" ht="39.6" x14ac:dyDescent="0.25">
      <c r="A25" s="168"/>
      <c r="B25" s="26" t="s">
        <v>16</v>
      </c>
      <c r="C25" s="26">
        <v>3</v>
      </c>
      <c r="D25" s="26">
        <v>3</v>
      </c>
      <c r="E25" s="31"/>
      <c r="F25" s="31"/>
      <c r="G25" s="28"/>
      <c r="H25" s="28"/>
      <c r="I25" s="28"/>
      <c r="J25" s="29"/>
      <c r="K25" s="29"/>
      <c r="L25" s="29"/>
      <c r="M25" s="29"/>
      <c r="N25" s="29"/>
      <c r="O25" s="30"/>
    </row>
    <row r="26" spans="1:15" ht="26.4" x14ac:dyDescent="0.25">
      <c r="A26" s="168"/>
      <c r="B26" s="26" t="s">
        <v>94</v>
      </c>
      <c r="C26" s="26">
        <v>5</v>
      </c>
      <c r="D26" s="26">
        <v>5</v>
      </c>
      <c r="E26" s="31"/>
      <c r="F26" s="31"/>
      <c r="G26" s="28"/>
      <c r="H26" s="28"/>
      <c r="I26" s="28"/>
      <c r="J26" s="29"/>
      <c r="K26" s="29"/>
      <c r="L26" s="29"/>
      <c r="M26" s="29"/>
      <c r="N26" s="29"/>
      <c r="O26" s="30"/>
    </row>
    <row r="27" spans="1:15" x14ac:dyDescent="0.25">
      <c r="A27" s="168"/>
      <c r="B27" s="26" t="s">
        <v>58</v>
      </c>
      <c r="C27" s="26">
        <v>11</v>
      </c>
      <c r="D27" s="26">
        <v>11</v>
      </c>
      <c r="E27" s="31"/>
      <c r="F27" s="31"/>
      <c r="G27" s="28"/>
      <c r="H27" s="28"/>
      <c r="I27" s="28"/>
      <c r="J27" s="29"/>
      <c r="K27" s="29"/>
      <c r="L27" s="29"/>
      <c r="M27" s="29"/>
      <c r="N27" s="29"/>
      <c r="O27" s="30"/>
    </row>
    <row r="28" spans="1:15" ht="26.4" x14ac:dyDescent="0.25">
      <c r="A28" s="168"/>
      <c r="B28" s="26" t="s">
        <v>144</v>
      </c>
      <c r="C28" s="26">
        <v>90</v>
      </c>
      <c r="D28" s="26">
        <v>100</v>
      </c>
      <c r="E28" s="31"/>
      <c r="F28" s="31"/>
      <c r="G28" s="28"/>
      <c r="H28" s="28"/>
      <c r="I28" s="28"/>
      <c r="J28" s="29"/>
      <c r="K28" s="29"/>
      <c r="L28" s="29"/>
      <c r="M28" s="29"/>
      <c r="N28" s="29"/>
      <c r="O28" s="30"/>
    </row>
    <row r="29" spans="1:15" ht="92.4" x14ac:dyDescent="0.25">
      <c r="A29" s="168"/>
      <c r="B29" s="25" t="s">
        <v>238</v>
      </c>
      <c r="C29" s="26"/>
      <c r="D29" s="26"/>
      <c r="E29" s="31" t="s">
        <v>153</v>
      </c>
      <c r="F29" s="31" t="s">
        <v>239</v>
      </c>
      <c r="G29" s="28">
        <v>10.36</v>
      </c>
      <c r="H29" s="28">
        <v>11.35</v>
      </c>
      <c r="I29" s="28">
        <v>13</v>
      </c>
      <c r="J29" s="29">
        <v>15.81</v>
      </c>
      <c r="K29" s="29">
        <v>6</v>
      </c>
      <c r="L29" s="29">
        <v>6.3</v>
      </c>
      <c r="M29" s="29">
        <v>174</v>
      </c>
      <c r="N29" s="29">
        <v>203</v>
      </c>
      <c r="O29" s="30">
        <v>84</v>
      </c>
    </row>
    <row r="30" spans="1:15" x14ac:dyDescent="0.25">
      <c r="A30" s="168"/>
      <c r="B30" s="107" t="s">
        <v>51</v>
      </c>
      <c r="C30" s="26">
        <v>70</v>
      </c>
      <c r="D30" s="26">
        <v>100</v>
      </c>
      <c r="E30" s="31"/>
      <c r="F30" s="31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168"/>
      <c r="B31" s="26" t="s">
        <v>15</v>
      </c>
      <c r="C31" s="26">
        <v>8</v>
      </c>
      <c r="D31" s="26">
        <v>20</v>
      </c>
      <c r="E31" s="180"/>
      <c r="F31" s="31"/>
      <c r="G31" s="28"/>
      <c r="H31" s="28"/>
      <c r="I31" s="28"/>
      <c r="J31" s="29"/>
      <c r="K31" s="29"/>
      <c r="L31" s="29"/>
      <c r="M31" s="29"/>
      <c r="N31" s="29"/>
      <c r="O31" s="30"/>
    </row>
    <row r="32" spans="1:15" ht="39.6" x14ac:dyDescent="0.25">
      <c r="A32" s="168"/>
      <c r="B32" s="26" t="s">
        <v>8</v>
      </c>
      <c r="C32" s="37" t="s">
        <v>60</v>
      </c>
      <c r="D32" s="37" t="s">
        <v>147</v>
      </c>
      <c r="E32" s="180"/>
      <c r="F32" s="31"/>
      <c r="G32" s="28"/>
      <c r="H32" s="28"/>
      <c r="I32" s="28"/>
      <c r="J32" s="29"/>
      <c r="K32" s="29"/>
      <c r="L32" s="29"/>
      <c r="M32" s="29"/>
      <c r="N32" s="29"/>
      <c r="O32" s="30"/>
    </row>
    <row r="33" spans="1:15" x14ac:dyDescent="0.25">
      <c r="A33" s="168"/>
      <c r="B33" s="107" t="s">
        <v>16</v>
      </c>
      <c r="C33" s="26">
        <v>3</v>
      </c>
      <c r="D33" s="26">
        <v>6</v>
      </c>
      <c r="E33" s="31"/>
      <c r="F33" s="31"/>
      <c r="G33" s="28"/>
      <c r="H33" s="28"/>
      <c r="I33" s="28"/>
      <c r="J33" s="29"/>
      <c r="K33" s="29"/>
      <c r="L33" s="29"/>
      <c r="M33" s="29"/>
      <c r="N33" s="29"/>
      <c r="O33" s="30"/>
    </row>
    <row r="34" spans="1:15" ht="27.6" x14ac:dyDescent="0.25">
      <c r="A34" s="146" t="s">
        <v>35</v>
      </c>
      <c r="B34" s="67" t="s">
        <v>188</v>
      </c>
      <c r="C34" s="26"/>
      <c r="D34" s="26"/>
      <c r="E34" s="31"/>
      <c r="F34" s="31" t="s">
        <v>28</v>
      </c>
      <c r="G34" s="28"/>
      <c r="H34" s="28">
        <v>0.76100000000000001</v>
      </c>
      <c r="I34" s="28"/>
      <c r="J34" s="29">
        <v>24.265000000000001</v>
      </c>
      <c r="K34" s="29"/>
      <c r="L34" s="29">
        <v>4.78</v>
      </c>
      <c r="M34" s="29"/>
      <c r="N34" s="29">
        <v>42.79</v>
      </c>
      <c r="O34" s="30">
        <v>355</v>
      </c>
    </row>
    <row r="35" spans="1:15" x14ac:dyDescent="0.25">
      <c r="A35" s="146"/>
      <c r="B35" s="26" t="s">
        <v>14</v>
      </c>
      <c r="C35" s="26">
        <v>5</v>
      </c>
      <c r="D35" s="26">
        <v>20</v>
      </c>
      <c r="E35" s="31"/>
      <c r="F35" s="31"/>
      <c r="G35" s="28"/>
      <c r="H35" s="28"/>
      <c r="I35" s="28"/>
      <c r="J35" s="29"/>
      <c r="K35" s="29"/>
      <c r="L35" s="29"/>
      <c r="M35" s="29"/>
      <c r="N35" s="29"/>
      <c r="O35" s="30"/>
    </row>
    <row r="36" spans="1:15" x14ac:dyDescent="0.25">
      <c r="A36" s="146"/>
      <c r="B36" s="26" t="s">
        <v>15</v>
      </c>
      <c r="C36" s="26">
        <v>8</v>
      </c>
      <c r="D36" s="26">
        <v>20</v>
      </c>
      <c r="E36" s="31"/>
      <c r="F36" s="31"/>
      <c r="G36" s="28"/>
      <c r="H36" s="28"/>
      <c r="I36" s="28"/>
      <c r="J36" s="29"/>
      <c r="K36" s="29"/>
      <c r="L36" s="29"/>
      <c r="M36" s="29"/>
      <c r="N36" s="29"/>
      <c r="O36" s="30"/>
    </row>
    <row r="37" spans="1:15" ht="26.4" x14ac:dyDescent="0.25">
      <c r="A37" s="146"/>
      <c r="B37" s="26" t="s">
        <v>94</v>
      </c>
      <c r="C37" s="26">
        <v>4</v>
      </c>
      <c r="D37" s="26">
        <v>5</v>
      </c>
      <c r="E37" s="31"/>
      <c r="F37" s="31"/>
      <c r="G37" s="28"/>
      <c r="H37" s="28"/>
      <c r="I37" s="28"/>
      <c r="J37" s="29"/>
      <c r="K37" s="29"/>
      <c r="L37" s="29"/>
      <c r="M37" s="29"/>
      <c r="N37" s="29"/>
      <c r="O37" s="30"/>
    </row>
    <row r="38" spans="1:15" ht="39.6" x14ac:dyDescent="0.25">
      <c r="A38" s="146"/>
      <c r="B38" s="26" t="s">
        <v>16</v>
      </c>
      <c r="C38" s="26">
        <v>1</v>
      </c>
      <c r="D38" s="26">
        <v>1</v>
      </c>
      <c r="E38" s="31"/>
      <c r="F38" s="31"/>
      <c r="G38" s="28"/>
      <c r="H38" s="28"/>
      <c r="I38" s="28"/>
      <c r="J38" s="29"/>
      <c r="K38" s="29"/>
      <c r="L38" s="29"/>
      <c r="M38" s="29"/>
      <c r="N38" s="29"/>
      <c r="O38" s="30"/>
    </row>
    <row r="39" spans="1:15" ht="39.6" x14ac:dyDescent="0.25">
      <c r="A39" s="146"/>
      <c r="B39" s="25" t="s">
        <v>96</v>
      </c>
      <c r="C39" s="26"/>
      <c r="D39" s="26"/>
      <c r="E39" s="31" t="s">
        <v>97</v>
      </c>
      <c r="F39" s="31" t="s">
        <v>26</v>
      </c>
      <c r="G39" s="28">
        <v>3.86</v>
      </c>
      <c r="H39" s="28">
        <v>3.3340000000000001</v>
      </c>
      <c r="I39" s="28">
        <v>4.2</v>
      </c>
      <c r="J39" s="29">
        <v>3.7749999999999999</v>
      </c>
      <c r="K39" s="29">
        <v>22.32</v>
      </c>
      <c r="L39" s="29">
        <v>21.161000000000001</v>
      </c>
      <c r="M39" s="29">
        <v>144</v>
      </c>
      <c r="N39" s="29">
        <v>127.876</v>
      </c>
      <c r="O39" s="30">
        <v>321</v>
      </c>
    </row>
    <row r="40" spans="1:15" ht="26.4" x14ac:dyDescent="0.25">
      <c r="A40" s="146"/>
      <c r="B40" s="26" t="s">
        <v>53</v>
      </c>
      <c r="C40" s="26">
        <v>200</v>
      </c>
      <c r="D40" s="26">
        <v>200</v>
      </c>
      <c r="E40" s="31"/>
      <c r="F40" s="31"/>
      <c r="G40" s="28"/>
      <c r="H40" s="28"/>
      <c r="I40" s="28"/>
      <c r="J40" s="29"/>
      <c r="K40" s="29"/>
      <c r="L40" s="29"/>
      <c r="M40" s="29"/>
      <c r="N40" s="29"/>
      <c r="O40" s="30"/>
    </row>
    <row r="41" spans="1:15" x14ac:dyDescent="0.25">
      <c r="A41" s="146"/>
      <c r="B41" s="26" t="s">
        <v>23</v>
      </c>
      <c r="C41" s="26">
        <v>20</v>
      </c>
      <c r="D41" s="26">
        <v>50</v>
      </c>
      <c r="E41" s="31"/>
      <c r="F41" s="31"/>
      <c r="G41" s="28"/>
      <c r="H41" s="28"/>
      <c r="I41" s="28"/>
      <c r="J41" s="29"/>
      <c r="K41" s="29"/>
      <c r="L41" s="29"/>
      <c r="M41" s="29"/>
      <c r="N41" s="29"/>
      <c r="O41" s="30"/>
    </row>
    <row r="42" spans="1:15" ht="39.6" x14ac:dyDescent="0.25">
      <c r="A42" s="146"/>
      <c r="B42" s="26" t="s">
        <v>5</v>
      </c>
      <c r="C42" s="26">
        <v>3</v>
      </c>
      <c r="D42" s="26">
        <v>3</v>
      </c>
      <c r="E42" s="31"/>
      <c r="F42" s="31"/>
      <c r="G42" s="28"/>
      <c r="H42" s="28"/>
      <c r="I42" s="28"/>
      <c r="J42" s="29"/>
      <c r="K42" s="29"/>
      <c r="L42" s="29"/>
      <c r="M42" s="29"/>
      <c r="N42" s="29"/>
      <c r="O42" s="30"/>
    </row>
    <row r="43" spans="1:15" ht="79.2" x14ac:dyDescent="0.25">
      <c r="A43" s="146"/>
      <c r="B43" s="25" t="s">
        <v>162</v>
      </c>
      <c r="C43" s="26"/>
      <c r="D43" s="26"/>
      <c r="E43" s="31" t="s">
        <v>29</v>
      </c>
      <c r="F43" s="31" t="s">
        <v>90</v>
      </c>
      <c r="G43" s="28">
        <v>0.51</v>
      </c>
      <c r="H43" s="28">
        <v>0.57999999999999996</v>
      </c>
      <c r="I43" s="28">
        <v>2.08</v>
      </c>
      <c r="J43" s="29">
        <v>3.09</v>
      </c>
      <c r="K43" s="29">
        <v>1.8</v>
      </c>
      <c r="L43" s="29">
        <v>2.1</v>
      </c>
      <c r="M43" s="29">
        <v>29</v>
      </c>
      <c r="N43" s="29">
        <v>39</v>
      </c>
      <c r="O43" s="33">
        <v>63</v>
      </c>
    </row>
    <row r="44" spans="1:15" ht="52.8" x14ac:dyDescent="0.25">
      <c r="A44" s="146"/>
      <c r="B44" s="25" t="s">
        <v>19</v>
      </c>
      <c r="C44" s="26"/>
      <c r="D44" s="26"/>
      <c r="E44" s="31" t="s">
        <v>64</v>
      </c>
      <c r="F44" s="31" t="s">
        <v>50</v>
      </c>
      <c r="G44" s="28">
        <v>0.2</v>
      </c>
      <c r="H44" s="28">
        <v>0.192</v>
      </c>
      <c r="I44" s="28">
        <v>0</v>
      </c>
      <c r="J44" s="29">
        <v>0</v>
      </c>
      <c r="K44" s="29">
        <v>17.7</v>
      </c>
      <c r="L44" s="29">
        <v>22.71</v>
      </c>
      <c r="M44" s="29">
        <v>64.8</v>
      </c>
      <c r="N44" s="29">
        <v>88.932000000000002</v>
      </c>
      <c r="O44" s="30">
        <v>376</v>
      </c>
    </row>
    <row r="45" spans="1:15" ht="26.4" x14ac:dyDescent="0.25">
      <c r="A45" s="146"/>
      <c r="B45" s="26" t="s">
        <v>20</v>
      </c>
      <c r="C45" s="26">
        <v>11</v>
      </c>
      <c r="D45" s="26">
        <v>12</v>
      </c>
      <c r="E45" s="31"/>
      <c r="F45" s="27"/>
      <c r="G45" s="28"/>
      <c r="H45" s="28"/>
      <c r="I45" s="28"/>
      <c r="J45" s="29"/>
      <c r="K45" s="29"/>
      <c r="L45" s="29"/>
      <c r="M45" s="29"/>
      <c r="N45" s="29"/>
      <c r="O45" s="30"/>
    </row>
    <row r="46" spans="1:15" x14ac:dyDescent="0.25">
      <c r="A46" s="146"/>
      <c r="B46" s="26" t="s">
        <v>12</v>
      </c>
      <c r="C46" s="26">
        <v>5</v>
      </c>
      <c r="D46" s="26">
        <v>15</v>
      </c>
      <c r="E46" s="31"/>
      <c r="F46" s="27"/>
      <c r="G46" s="28"/>
      <c r="H46" s="28"/>
      <c r="I46" s="28"/>
      <c r="J46" s="29"/>
      <c r="K46" s="29"/>
      <c r="L46" s="29"/>
      <c r="M46" s="29"/>
      <c r="N46" s="29"/>
      <c r="O46" s="30"/>
    </row>
    <row r="47" spans="1:15" ht="39.6" x14ac:dyDescent="0.25">
      <c r="A47" s="146"/>
      <c r="B47" s="25" t="s">
        <v>21</v>
      </c>
      <c r="C47" s="26">
        <v>20</v>
      </c>
      <c r="D47" s="26">
        <v>30</v>
      </c>
      <c r="E47" s="31" t="s">
        <v>10</v>
      </c>
      <c r="F47" s="27">
        <v>30</v>
      </c>
      <c r="G47" s="28">
        <v>1.52</v>
      </c>
      <c r="H47" s="28">
        <v>2.9049999999999998</v>
      </c>
      <c r="I47" s="28">
        <v>0.16</v>
      </c>
      <c r="J47" s="29">
        <v>0.45500000000000002</v>
      </c>
      <c r="K47" s="29">
        <v>9.8000000000000007</v>
      </c>
      <c r="L47" s="29">
        <v>16.835000000000001</v>
      </c>
      <c r="M47" s="29">
        <v>47</v>
      </c>
      <c r="N47" s="29">
        <v>79.45</v>
      </c>
      <c r="O47" s="30">
        <v>701</v>
      </c>
    </row>
    <row r="48" spans="1:15" ht="26.4" x14ac:dyDescent="0.25">
      <c r="A48" s="146"/>
      <c r="B48" s="25" t="s">
        <v>22</v>
      </c>
      <c r="C48" s="26">
        <v>28</v>
      </c>
      <c r="D48" s="26">
        <v>50</v>
      </c>
      <c r="E48" s="31" t="s">
        <v>30</v>
      </c>
      <c r="F48" s="27">
        <v>50</v>
      </c>
      <c r="G48" s="28">
        <v>1.57</v>
      </c>
      <c r="H48" s="28">
        <v>2.35</v>
      </c>
      <c r="I48" s="28">
        <v>0.31</v>
      </c>
      <c r="J48" s="29">
        <v>0.35</v>
      </c>
      <c r="K48" s="29">
        <v>13.8</v>
      </c>
      <c r="L48" s="29">
        <v>24.9</v>
      </c>
      <c r="M48" s="29">
        <v>65</v>
      </c>
      <c r="N48" s="29">
        <v>107</v>
      </c>
      <c r="O48" s="30">
        <v>700</v>
      </c>
    </row>
    <row r="49" spans="1:15" ht="26.4" x14ac:dyDescent="0.25">
      <c r="A49" s="73" t="s">
        <v>47</v>
      </c>
      <c r="B49" s="25"/>
      <c r="C49" s="26"/>
      <c r="D49" s="26"/>
      <c r="E49" s="31"/>
      <c r="F49" s="27"/>
      <c r="G49" s="28">
        <f t="shared" ref="G49:N49" si="1">G21+G29+G39+G43+G44+G47+G48</f>
        <v>30.87</v>
      </c>
      <c r="H49" s="28">
        <f t="shared" si="1"/>
        <v>25.291</v>
      </c>
      <c r="I49" s="28">
        <f t="shared" si="1"/>
        <v>22.119999999999997</v>
      </c>
      <c r="J49" s="29">
        <f t="shared" si="1"/>
        <v>31.97</v>
      </c>
      <c r="K49" s="29">
        <f t="shared" si="1"/>
        <v>88.919999999999987</v>
      </c>
      <c r="L49" s="29">
        <f t="shared" si="1"/>
        <v>117.506</v>
      </c>
      <c r="M49" s="29">
        <f t="shared" si="1"/>
        <v>654.79999999999995</v>
      </c>
      <c r="N49" s="29">
        <f t="shared" si="1"/>
        <v>781.25800000000004</v>
      </c>
      <c r="O49" s="30"/>
    </row>
    <row r="50" spans="1:15" ht="158.4" x14ac:dyDescent="0.25">
      <c r="A50" s="168" t="s">
        <v>36</v>
      </c>
      <c r="B50" s="25" t="s">
        <v>240</v>
      </c>
      <c r="C50" s="26">
        <v>50</v>
      </c>
      <c r="D50" s="26">
        <v>30</v>
      </c>
      <c r="E50" s="31" t="s">
        <v>137</v>
      </c>
      <c r="F50" s="31" t="s">
        <v>28</v>
      </c>
      <c r="G50" s="28">
        <v>6.25</v>
      </c>
      <c r="H50" s="28">
        <v>1.419</v>
      </c>
      <c r="I50" s="28">
        <v>6.68</v>
      </c>
      <c r="J50" s="29">
        <v>0.84</v>
      </c>
      <c r="K50" s="29">
        <v>37.65</v>
      </c>
      <c r="L50" s="29">
        <v>6.69</v>
      </c>
      <c r="M50" s="29">
        <v>114.3</v>
      </c>
      <c r="N50" s="29">
        <v>102.63</v>
      </c>
      <c r="O50" s="30"/>
    </row>
    <row r="51" spans="1:15" ht="26.4" x14ac:dyDescent="0.25">
      <c r="A51" s="168"/>
      <c r="B51" s="25" t="s">
        <v>24</v>
      </c>
      <c r="C51" s="26"/>
      <c r="D51" s="26"/>
      <c r="E51" s="31" t="s">
        <v>26</v>
      </c>
      <c r="F51" s="31" t="s">
        <v>50</v>
      </c>
      <c r="G51" s="28">
        <v>0</v>
      </c>
      <c r="H51" s="28">
        <v>0</v>
      </c>
      <c r="I51" s="28">
        <v>0</v>
      </c>
      <c r="J51" s="29">
        <v>0</v>
      </c>
      <c r="K51" s="29">
        <v>12</v>
      </c>
      <c r="L51" s="29">
        <v>12.974</v>
      </c>
      <c r="M51" s="29">
        <v>48</v>
      </c>
      <c r="N51" s="29">
        <v>48.62</v>
      </c>
      <c r="O51" s="30">
        <v>392</v>
      </c>
    </row>
    <row r="52" spans="1:15" ht="26.4" x14ac:dyDescent="0.25">
      <c r="A52" s="168"/>
      <c r="B52" s="26" t="s">
        <v>11</v>
      </c>
      <c r="C52" s="26">
        <v>0.45</v>
      </c>
      <c r="D52" s="26">
        <v>0.55000000000000004</v>
      </c>
      <c r="E52" s="180"/>
      <c r="F52" s="31"/>
      <c r="G52" s="28"/>
      <c r="H52" s="28"/>
      <c r="I52" s="28"/>
      <c r="J52" s="29"/>
      <c r="K52" s="29"/>
      <c r="L52" s="29"/>
      <c r="M52" s="29"/>
      <c r="N52" s="29"/>
      <c r="O52" s="30"/>
    </row>
    <row r="53" spans="1:15" x14ac:dyDescent="0.25">
      <c r="A53" s="168"/>
      <c r="B53" s="26" t="s">
        <v>12</v>
      </c>
      <c r="C53" s="26">
        <v>6</v>
      </c>
      <c r="D53" s="26">
        <v>7</v>
      </c>
      <c r="E53" s="31"/>
      <c r="F53" s="31"/>
      <c r="G53" s="28"/>
      <c r="H53" s="28"/>
      <c r="I53" s="28"/>
      <c r="J53" s="29"/>
      <c r="K53" s="29"/>
      <c r="L53" s="29"/>
      <c r="M53" s="29"/>
      <c r="N53" s="29"/>
      <c r="O53" s="30"/>
    </row>
    <row r="54" spans="1:15" x14ac:dyDescent="0.25">
      <c r="A54" s="168"/>
      <c r="B54" s="26" t="s">
        <v>17</v>
      </c>
      <c r="C54" s="26">
        <v>180</v>
      </c>
      <c r="D54" s="26">
        <v>200</v>
      </c>
      <c r="E54" s="31"/>
      <c r="F54" s="31"/>
      <c r="G54" s="28"/>
      <c r="H54" s="28"/>
      <c r="I54" s="28"/>
      <c r="J54" s="29"/>
      <c r="K54" s="29"/>
      <c r="L54" s="29"/>
      <c r="M54" s="29"/>
      <c r="N54" s="29"/>
      <c r="O54" s="30"/>
    </row>
    <row r="55" spans="1:15" ht="39.6" x14ac:dyDescent="0.25">
      <c r="A55" s="168"/>
      <c r="B55" s="25" t="s">
        <v>241</v>
      </c>
      <c r="C55" s="26"/>
      <c r="D55" s="37" t="s">
        <v>64</v>
      </c>
      <c r="E55" s="31"/>
      <c r="F55" s="31" t="s">
        <v>64</v>
      </c>
      <c r="G55" s="28"/>
      <c r="H55" s="28">
        <v>16.553000000000001</v>
      </c>
      <c r="I55" s="28"/>
      <c r="J55" s="29">
        <v>23.817</v>
      </c>
      <c r="K55" s="29"/>
      <c r="L55" s="29">
        <v>10.978</v>
      </c>
      <c r="M55" s="29"/>
      <c r="N55" s="29">
        <v>323.26</v>
      </c>
      <c r="O55" s="30">
        <v>237</v>
      </c>
    </row>
    <row r="56" spans="1:15" x14ac:dyDescent="0.25">
      <c r="A56" s="9"/>
      <c r="B56" s="26" t="s">
        <v>103</v>
      </c>
      <c r="C56" s="26"/>
      <c r="D56" s="37" t="s">
        <v>159</v>
      </c>
      <c r="E56" s="31"/>
      <c r="F56" s="31"/>
      <c r="G56" s="28"/>
      <c r="H56" s="28"/>
      <c r="I56" s="28"/>
      <c r="J56" s="29"/>
      <c r="K56" s="29"/>
      <c r="L56" s="29"/>
      <c r="M56" s="29"/>
      <c r="N56" s="29"/>
      <c r="O56" s="30"/>
    </row>
    <row r="57" spans="1:15" ht="26.4" x14ac:dyDescent="0.25">
      <c r="A57" s="9"/>
      <c r="B57" s="26" t="s">
        <v>134</v>
      </c>
      <c r="C57" s="26"/>
      <c r="D57" s="37" t="s">
        <v>63</v>
      </c>
      <c r="E57" s="31"/>
      <c r="F57" s="31"/>
      <c r="G57" s="28"/>
      <c r="H57" s="28"/>
      <c r="I57" s="28"/>
      <c r="J57" s="29"/>
      <c r="K57" s="29"/>
      <c r="L57" s="29"/>
      <c r="M57" s="29"/>
      <c r="N57" s="29"/>
      <c r="O57" s="30"/>
    </row>
    <row r="58" spans="1:15" x14ac:dyDescent="0.25">
      <c r="A58" s="9"/>
      <c r="B58" s="26" t="s">
        <v>12</v>
      </c>
      <c r="C58" s="26"/>
      <c r="D58" s="37" t="s">
        <v>60</v>
      </c>
      <c r="E58" s="31"/>
      <c r="F58" s="31"/>
      <c r="G58" s="28"/>
      <c r="H58" s="28"/>
      <c r="I58" s="28"/>
      <c r="J58" s="29"/>
      <c r="K58" s="29"/>
      <c r="L58" s="29"/>
      <c r="M58" s="29"/>
      <c r="N58" s="29"/>
      <c r="O58" s="30"/>
    </row>
    <row r="59" spans="1:15" x14ac:dyDescent="0.25">
      <c r="A59" s="9"/>
      <c r="B59" s="26" t="s">
        <v>58</v>
      </c>
      <c r="C59" s="26"/>
      <c r="D59" s="37" t="s">
        <v>60</v>
      </c>
      <c r="E59" s="31"/>
      <c r="F59" s="31"/>
      <c r="G59" s="28"/>
      <c r="H59" s="28"/>
      <c r="I59" s="28"/>
      <c r="J59" s="29"/>
      <c r="K59" s="29"/>
      <c r="L59" s="29"/>
      <c r="M59" s="29"/>
      <c r="N59" s="29"/>
      <c r="O59" s="30"/>
    </row>
    <row r="60" spans="1:15" ht="39.6" x14ac:dyDescent="0.25">
      <c r="A60" s="9"/>
      <c r="B60" s="26" t="s">
        <v>5</v>
      </c>
      <c r="C60" s="26"/>
      <c r="D60" s="37" t="s">
        <v>60</v>
      </c>
      <c r="E60" s="31"/>
      <c r="F60" s="31"/>
      <c r="G60" s="28"/>
      <c r="H60" s="28"/>
      <c r="I60" s="28"/>
      <c r="J60" s="29"/>
      <c r="K60" s="29"/>
      <c r="L60" s="29"/>
      <c r="M60" s="29"/>
      <c r="N60" s="29"/>
      <c r="O60" s="30"/>
    </row>
    <row r="61" spans="1:15" x14ac:dyDescent="0.25">
      <c r="A61" s="9"/>
      <c r="B61" s="26" t="s">
        <v>95</v>
      </c>
      <c r="C61" s="26"/>
      <c r="D61" s="37" t="s">
        <v>147</v>
      </c>
      <c r="E61" s="31"/>
      <c r="F61" s="31"/>
      <c r="G61" s="28"/>
      <c r="H61" s="28"/>
      <c r="I61" s="28"/>
      <c r="J61" s="29"/>
      <c r="K61" s="29"/>
      <c r="L61" s="29"/>
      <c r="M61" s="29"/>
      <c r="N61" s="29"/>
      <c r="O61" s="30"/>
    </row>
    <row r="62" spans="1:15" ht="39.6" x14ac:dyDescent="0.25">
      <c r="A62" s="9"/>
      <c r="B62" s="25" t="s">
        <v>242</v>
      </c>
      <c r="C62" s="26"/>
      <c r="D62" s="37" t="s">
        <v>50</v>
      </c>
      <c r="E62" s="31"/>
      <c r="F62" s="31" t="s">
        <v>50</v>
      </c>
      <c r="G62" s="28"/>
      <c r="H62" s="28">
        <v>5.22</v>
      </c>
      <c r="I62" s="28"/>
      <c r="J62" s="29" t="s">
        <v>243</v>
      </c>
      <c r="K62" s="29"/>
      <c r="L62" s="29">
        <v>7.56</v>
      </c>
      <c r="M62" s="29"/>
      <c r="N62" s="29">
        <v>97.2</v>
      </c>
      <c r="O62" s="170">
        <v>401</v>
      </c>
    </row>
    <row r="63" spans="1:15" ht="39.6" x14ac:dyDescent="0.25">
      <c r="A63" s="9"/>
      <c r="B63" s="25" t="s">
        <v>221</v>
      </c>
      <c r="C63" s="26"/>
      <c r="D63" s="37" t="s">
        <v>28</v>
      </c>
      <c r="E63" s="31"/>
      <c r="F63" s="31" t="s">
        <v>28</v>
      </c>
      <c r="G63" s="28"/>
      <c r="H63" s="28">
        <v>1.419</v>
      </c>
      <c r="I63" s="28"/>
      <c r="J63" s="29">
        <v>0.84</v>
      </c>
      <c r="K63" s="29"/>
      <c r="L63" s="29">
        <v>6.69</v>
      </c>
      <c r="M63" s="29"/>
      <c r="N63" s="29">
        <v>102.63</v>
      </c>
      <c r="O63" s="171"/>
    </row>
    <row r="64" spans="1:15" ht="39.6" x14ac:dyDescent="0.25">
      <c r="A64" s="105" t="s">
        <v>48</v>
      </c>
      <c r="B64" s="25"/>
      <c r="C64" s="26"/>
      <c r="D64" s="37"/>
      <c r="E64" s="31"/>
      <c r="F64" s="31"/>
      <c r="G64" s="28">
        <f t="shared" ref="G64:N64" si="2">G50+G51+G55</f>
        <v>6.25</v>
      </c>
      <c r="H64" s="28">
        <f t="shared" si="2"/>
        <v>17.972000000000001</v>
      </c>
      <c r="I64" s="28">
        <f t="shared" si="2"/>
        <v>6.68</v>
      </c>
      <c r="J64" s="29">
        <f t="shared" si="2"/>
        <v>24.657</v>
      </c>
      <c r="K64" s="29">
        <f t="shared" si="2"/>
        <v>49.65</v>
      </c>
      <c r="L64" s="29">
        <f t="shared" si="2"/>
        <v>30.642000000000003</v>
      </c>
      <c r="M64" s="29">
        <f t="shared" si="2"/>
        <v>162.30000000000001</v>
      </c>
      <c r="N64" s="29">
        <f t="shared" si="2"/>
        <v>474.51</v>
      </c>
      <c r="O64" s="30"/>
    </row>
    <row r="65" spans="1:15" x14ac:dyDescent="0.25">
      <c r="A65" s="155"/>
      <c r="B65" s="25"/>
      <c r="C65" s="33">
        <v>6</v>
      </c>
      <c r="D65" s="33">
        <v>6</v>
      </c>
      <c r="E65" s="31" t="s">
        <v>63</v>
      </c>
      <c r="F65" s="31" t="s">
        <v>63</v>
      </c>
      <c r="G65" s="28"/>
      <c r="H65" s="28"/>
      <c r="I65" s="28"/>
      <c r="J65" s="29"/>
      <c r="K65" s="29"/>
      <c r="L65" s="29"/>
      <c r="M65" s="29"/>
      <c r="N65" s="29"/>
      <c r="O65" s="30"/>
    </row>
    <row r="66" spans="1:15" ht="39.6" x14ac:dyDescent="0.25">
      <c r="A66" s="105" t="s">
        <v>49</v>
      </c>
      <c r="B66" s="33" t="s">
        <v>108</v>
      </c>
      <c r="C66" s="26"/>
      <c r="D66" s="26"/>
      <c r="E66" s="33"/>
      <c r="F66" s="108"/>
      <c r="G66" s="28">
        <f t="shared" ref="G66:N66" si="3">G20+G49+G64</f>
        <v>49.49</v>
      </c>
      <c r="H66" s="28">
        <f t="shared" si="3"/>
        <v>66.443000000000012</v>
      </c>
      <c r="I66" s="28">
        <f t="shared" si="3"/>
        <v>43.15</v>
      </c>
      <c r="J66" s="28">
        <f t="shared" si="3"/>
        <v>83.402000000000001</v>
      </c>
      <c r="K66" s="28">
        <f t="shared" si="3"/>
        <v>194.27</v>
      </c>
      <c r="L66" s="28">
        <f t="shared" si="3"/>
        <v>257.61700000000002</v>
      </c>
      <c r="M66" s="28">
        <f t="shared" si="3"/>
        <v>1193.7</v>
      </c>
      <c r="N66" s="28">
        <f t="shared" si="3"/>
        <v>1991.1580000000001</v>
      </c>
      <c r="O66" s="30"/>
    </row>
    <row r="67" spans="1:15" ht="52.8" x14ac:dyDescent="0.25">
      <c r="A67" s="105" t="s">
        <v>244</v>
      </c>
      <c r="B67" s="25"/>
      <c r="C67" s="26"/>
      <c r="D67" s="26"/>
      <c r="E67" s="33"/>
      <c r="F67" s="108"/>
      <c r="G67" s="34" t="s">
        <v>245</v>
      </c>
      <c r="H67" s="34" t="s">
        <v>246</v>
      </c>
      <c r="I67" s="34" t="s">
        <v>247</v>
      </c>
      <c r="J67" s="34" t="s">
        <v>248</v>
      </c>
      <c r="K67" s="34" t="s">
        <v>249</v>
      </c>
      <c r="L67" s="34" t="s">
        <v>250</v>
      </c>
      <c r="M67" s="34" t="s">
        <v>251</v>
      </c>
      <c r="N67" s="34" t="s">
        <v>252</v>
      </c>
      <c r="O67" s="30"/>
    </row>
  </sheetData>
  <mergeCells count="15">
    <mergeCell ref="A34:A48"/>
    <mergeCell ref="A50:A55"/>
    <mergeCell ref="O62:O63"/>
    <mergeCell ref="O2:O5"/>
    <mergeCell ref="G3:H4"/>
    <mergeCell ref="I3:J4"/>
    <mergeCell ref="K3:L4"/>
    <mergeCell ref="A6:A18"/>
    <mergeCell ref="A21:A33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sqref="A1:O82"/>
    </sheetView>
  </sheetViews>
  <sheetFormatPr defaultRowHeight="13.2" x14ac:dyDescent="0.25"/>
  <sheetData>
    <row r="1" spans="1:15" x14ac:dyDescent="0.25">
      <c r="A1" s="101"/>
      <c r="B1" s="101"/>
      <c r="C1" s="102"/>
      <c r="D1" s="4"/>
      <c r="E1" s="4"/>
      <c r="F1" s="4"/>
      <c r="G1" s="4"/>
      <c r="H1" s="4"/>
      <c r="I1" s="103"/>
      <c r="J1" s="103"/>
      <c r="K1" s="103"/>
      <c r="L1" s="103"/>
      <c r="M1" s="103"/>
      <c r="N1" s="4"/>
      <c r="O1" s="3"/>
    </row>
    <row r="2" spans="1:15" x14ac:dyDescent="0.25">
      <c r="A2" s="104" t="s">
        <v>70</v>
      </c>
      <c r="B2" s="83" t="s">
        <v>71</v>
      </c>
      <c r="C2" s="88" t="s">
        <v>2</v>
      </c>
      <c r="D2" s="89"/>
      <c r="E2" s="88" t="s">
        <v>39</v>
      </c>
      <c r="F2" s="89"/>
      <c r="G2" s="85" t="s">
        <v>40</v>
      </c>
      <c r="H2" s="86"/>
      <c r="I2" s="86"/>
      <c r="J2" s="86"/>
      <c r="K2" s="86"/>
      <c r="L2" s="87"/>
      <c r="M2" s="77" t="s">
        <v>44</v>
      </c>
      <c r="N2" s="78"/>
      <c r="O2" s="83" t="s">
        <v>3</v>
      </c>
    </row>
    <row r="3" spans="1:15" x14ac:dyDescent="0.25">
      <c r="A3" s="104"/>
      <c r="B3" s="98"/>
      <c r="C3" s="90"/>
      <c r="D3" s="91"/>
      <c r="E3" s="90"/>
      <c r="F3" s="91"/>
      <c r="G3" s="88" t="s">
        <v>41</v>
      </c>
      <c r="H3" s="89"/>
      <c r="I3" s="94" t="s">
        <v>42</v>
      </c>
      <c r="J3" s="95"/>
      <c r="K3" s="94" t="s">
        <v>43</v>
      </c>
      <c r="L3" s="95"/>
      <c r="M3" s="79"/>
      <c r="N3" s="80"/>
      <c r="O3" s="98"/>
    </row>
    <row r="4" spans="1:15" x14ac:dyDescent="0.25">
      <c r="A4" s="105" t="s">
        <v>45</v>
      </c>
      <c r="B4" s="98"/>
      <c r="C4" s="92"/>
      <c r="D4" s="93"/>
      <c r="E4" s="92"/>
      <c r="F4" s="93"/>
      <c r="G4" s="92"/>
      <c r="H4" s="93"/>
      <c r="I4" s="96"/>
      <c r="J4" s="97"/>
      <c r="K4" s="96"/>
      <c r="L4" s="97"/>
      <c r="M4" s="81"/>
      <c r="N4" s="82"/>
      <c r="O4" s="98"/>
    </row>
    <row r="5" spans="1:15" x14ac:dyDescent="0.25">
      <c r="A5" s="9" t="s">
        <v>72</v>
      </c>
      <c r="B5" s="84"/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84"/>
    </row>
    <row r="6" spans="1:15" ht="78" x14ac:dyDescent="0.25">
      <c r="A6" s="106" t="s">
        <v>33</v>
      </c>
      <c r="B6" s="68" t="s">
        <v>73</v>
      </c>
      <c r="C6" s="26"/>
      <c r="D6" s="26"/>
      <c r="E6" s="25">
        <v>150</v>
      </c>
      <c r="F6" s="27">
        <v>200</v>
      </c>
      <c r="G6" s="28">
        <v>4.5999999999999996</v>
      </c>
      <c r="H6" s="28">
        <v>10.08</v>
      </c>
      <c r="I6" s="28">
        <v>4.3499999999999996</v>
      </c>
      <c r="J6" s="29">
        <v>9.49</v>
      </c>
      <c r="K6" s="29">
        <v>19.399999999999999</v>
      </c>
      <c r="L6" s="29">
        <v>38.229999999999997</v>
      </c>
      <c r="M6" s="29">
        <v>155.19999999999999</v>
      </c>
      <c r="N6" s="29">
        <v>269.70999999999998</v>
      </c>
      <c r="O6" s="30">
        <v>168</v>
      </c>
    </row>
    <row r="7" spans="1:15" x14ac:dyDescent="0.25">
      <c r="A7" s="106"/>
      <c r="B7" s="107" t="s">
        <v>23</v>
      </c>
      <c r="C7" s="26">
        <v>130</v>
      </c>
      <c r="D7" s="26">
        <v>200</v>
      </c>
      <c r="E7" s="33"/>
      <c r="F7" s="108"/>
      <c r="G7" s="28"/>
      <c r="H7" s="28"/>
      <c r="I7" s="28"/>
      <c r="J7" s="29"/>
      <c r="K7" s="29"/>
      <c r="L7" s="29"/>
      <c r="M7" s="29"/>
      <c r="N7" s="29"/>
      <c r="O7" s="30"/>
    </row>
    <row r="8" spans="1:15" ht="26.4" x14ac:dyDescent="0.25">
      <c r="A8" s="106"/>
      <c r="B8" s="26" t="s">
        <v>74</v>
      </c>
      <c r="C8" s="26">
        <v>15</v>
      </c>
      <c r="D8" s="26">
        <v>35</v>
      </c>
      <c r="E8" s="33"/>
      <c r="F8" s="108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06"/>
      <c r="B9" s="26" t="s">
        <v>12</v>
      </c>
      <c r="C9" s="26">
        <v>4</v>
      </c>
      <c r="D9" s="26">
        <v>5</v>
      </c>
      <c r="E9" s="33"/>
      <c r="F9" s="108"/>
      <c r="G9" s="28"/>
      <c r="H9" s="28"/>
      <c r="I9" s="28"/>
      <c r="J9" s="29"/>
      <c r="K9" s="29"/>
      <c r="L9" s="29"/>
      <c r="M9" s="29"/>
      <c r="N9" s="29"/>
      <c r="O9" s="30"/>
    </row>
    <row r="10" spans="1:15" x14ac:dyDescent="0.25">
      <c r="A10" s="106"/>
      <c r="B10" s="26" t="s">
        <v>17</v>
      </c>
      <c r="C10" s="26">
        <v>20</v>
      </c>
      <c r="D10" s="26">
        <v>50</v>
      </c>
      <c r="E10" s="33"/>
      <c r="F10" s="108"/>
      <c r="G10" s="28"/>
      <c r="H10" s="28"/>
      <c r="I10" s="28"/>
      <c r="J10" s="29"/>
      <c r="K10" s="29"/>
      <c r="L10" s="29"/>
      <c r="M10" s="29"/>
      <c r="N10" s="29"/>
      <c r="O10" s="30"/>
    </row>
    <row r="11" spans="1:15" ht="39.6" x14ac:dyDescent="0.25">
      <c r="A11" s="106"/>
      <c r="B11" s="26" t="s">
        <v>5</v>
      </c>
      <c r="C11" s="26">
        <v>3</v>
      </c>
      <c r="D11" s="26">
        <v>3</v>
      </c>
      <c r="E11" s="25"/>
      <c r="F11" s="27"/>
      <c r="G11" s="28"/>
      <c r="H11" s="28"/>
      <c r="I11" s="28"/>
      <c r="J11" s="29"/>
      <c r="K11" s="29"/>
      <c r="L11" s="29"/>
      <c r="M11" s="29"/>
      <c r="N11" s="29"/>
      <c r="O11" s="30"/>
    </row>
    <row r="12" spans="1:15" ht="55.2" x14ac:dyDescent="0.25">
      <c r="A12" s="106"/>
      <c r="B12" s="67" t="s">
        <v>7</v>
      </c>
      <c r="C12" s="26"/>
      <c r="D12" s="26"/>
      <c r="E12" s="31" t="s">
        <v>9</v>
      </c>
      <c r="F12" s="31" t="s">
        <v>55</v>
      </c>
      <c r="G12" s="28">
        <v>1.6</v>
      </c>
      <c r="H12" s="28">
        <v>4.25</v>
      </c>
      <c r="I12" s="28">
        <v>4.5999999999999996</v>
      </c>
      <c r="J12" s="29">
        <v>8.6999999999999993</v>
      </c>
      <c r="K12" s="29">
        <v>9.9</v>
      </c>
      <c r="L12" s="29">
        <v>24.19</v>
      </c>
      <c r="M12" s="29">
        <v>87</v>
      </c>
      <c r="N12" s="29">
        <v>179.7</v>
      </c>
      <c r="O12" s="36">
        <v>1</v>
      </c>
    </row>
    <row r="13" spans="1:15" ht="39.6" x14ac:dyDescent="0.25">
      <c r="A13" s="106"/>
      <c r="B13" s="26" t="s">
        <v>75</v>
      </c>
      <c r="C13" s="26">
        <v>20</v>
      </c>
      <c r="D13" s="26">
        <v>50</v>
      </c>
      <c r="E13" s="33"/>
      <c r="F13" s="108"/>
      <c r="G13" s="28"/>
      <c r="H13" s="28"/>
      <c r="I13" s="28"/>
      <c r="J13" s="29"/>
      <c r="K13" s="29"/>
      <c r="L13" s="29"/>
      <c r="M13" s="29"/>
      <c r="N13" s="29"/>
      <c r="O13" s="30"/>
    </row>
    <row r="14" spans="1:15" ht="39.6" x14ac:dyDescent="0.25">
      <c r="A14" s="106"/>
      <c r="B14" s="26" t="s">
        <v>5</v>
      </c>
      <c r="C14" s="26">
        <v>5</v>
      </c>
      <c r="D14" s="26">
        <v>10</v>
      </c>
      <c r="E14" s="33"/>
      <c r="F14" s="108"/>
      <c r="G14" s="28"/>
      <c r="H14" s="28"/>
      <c r="I14" s="28"/>
      <c r="J14" s="29"/>
      <c r="K14" s="29"/>
      <c r="L14" s="29"/>
      <c r="M14" s="29"/>
      <c r="N14" s="29"/>
      <c r="O14" s="30"/>
    </row>
    <row r="15" spans="1:15" ht="66" x14ac:dyDescent="0.25">
      <c r="A15" s="106"/>
      <c r="B15" s="25" t="s">
        <v>76</v>
      </c>
      <c r="C15" s="26"/>
      <c r="D15" s="26"/>
      <c r="E15" s="31" t="s">
        <v>26</v>
      </c>
      <c r="F15" s="31" t="s">
        <v>50</v>
      </c>
      <c r="G15" s="28">
        <v>4.5199999999999996</v>
      </c>
      <c r="H15" s="109">
        <v>4.5149999999999997</v>
      </c>
      <c r="I15" s="28">
        <v>3.91</v>
      </c>
      <c r="J15" s="35">
        <v>4.8150000000000004</v>
      </c>
      <c r="K15" s="29">
        <v>17.04</v>
      </c>
      <c r="L15" s="29">
        <v>24.3</v>
      </c>
      <c r="M15" s="29">
        <v>122.4</v>
      </c>
      <c r="N15" s="29">
        <v>179.02</v>
      </c>
      <c r="O15" s="30">
        <v>395</v>
      </c>
    </row>
    <row r="16" spans="1:15" ht="26.4" x14ac:dyDescent="0.25">
      <c r="A16" s="106"/>
      <c r="B16" s="26" t="s">
        <v>61</v>
      </c>
      <c r="C16" s="26">
        <v>1.8</v>
      </c>
      <c r="D16" s="26">
        <v>3</v>
      </c>
      <c r="E16" s="110"/>
      <c r="F16" s="111"/>
      <c r="G16" s="28"/>
      <c r="H16" s="28"/>
      <c r="I16" s="28"/>
      <c r="J16" s="29"/>
      <c r="K16" s="29"/>
      <c r="L16" s="29"/>
      <c r="M16" s="29"/>
      <c r="N16" s="29"/>
      <c r="O16" s="30"/>
    </row>
    <row r="17" spans="1:15" x14ac:dyDescent="0.25">
      <c r="A17" s="106"/>
      <c r="B17" s="26" t="s">
        <v>23</v>
      </c>
      <c r="C17" s="26">
        <v>130</v>
      </c>
      <c r="D17" s="26">
        <v>150</v>
      </c>
      <c r="E17" s="33"/>
      <c r="F17" s="108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06"/>
      <c r="B18" s="26" t="s">
        <v>12</v>
      </c>
      <c r="C18" s="26">
        <v>5</v>
      </c>
      <c r="D18" s="26">
        <v>16</v>
      </c>
      <c r="E18" s="33"/>
      <c r="F18" s="108"/>
      <c r="G18" s="44"/>
      <c r="H18" s="44"/>
      <c r="I18" s="44"/>
      <c r="J18" s="45"/>
      <c r="K18" s="45"/>
      <c r="L18" s="45"/>
      <c r="M18" s="45"/>
      <c r="N18" s="45"/>
      <c r="O18" s="30"/>
    </row>
    <row r="19" spans="1:15" ht="26.4" x14ac:dyDescent="0.25">
      <c r="A19" s="112" t="s">
        <v>34</v>
      </c>
      <c r="B19" s="25" t="s">
        <v>77</v>
      </c>
      <c r="C19" s="26">
        <v>102</v>
      </c>
      <c r="D19" s="26">
        <v>105</v>
      </c>
      <c r="E19" s="31" t="s">
        <v>78</v>
      </c>
      <c r="F19" s="27">
        <v>150</v>
      </c>
      <c r="G19" s="34" t="s">
        <v>79</v>
      </c>
      <c r="H19" s="34" t="s">
        <v>80</v>
      </c>
      <c r="I19" s="34" t="s">
        <v>79</v>
      </c>
      <c r="J19" s="113" t="s">
        <v>80</v>
      </c>
      <c r="K19" s="113" t="s">
        <v>81</v>
      </c>
      <c r="L19" s="113" t="s">
        <v>82</v>
      </c>
      <c r="M19" s="113" t="s">
        <v>83</v>
      </c>
      <c r="N19" s="113" t="s">
        <v>84</v>
      </c>
      <c r="O19" s="30">
        <v>847</v>
      </c>
    </row>
    <row r="20" spans="1:15" ht="22.8" x14ac:dyDescent="0.25">
      <c r="A20" s="112" t="s">
        <v>46</v>
      </c>
      <c r="B20" s="25"/>
      <c r="C20" s="26"/>
      <c r="D20" s="26"/>
      <c r="E20" s="31"/>
      <c r="F20" s="27"/>
      <c r="G20" s="28">
        <f t="shared" ref="G20:N20" si="0">G6+G12+G15+G19</f>
        <v>11.129999999999999</v>
      </c>
      <c r="H20" s="28">
        <f t="shared" si="0"/>
        <v>19.445</v>
      </c>
      <c r="I20" s="28">
        <f t="shared" si="0"/>
        <v>13.27</v>
      </c>
      <c r="J20" s="29">
        <f t="shared" si="0"/>
        <v>23.605</v>
      </c>
      <c r="K20" s="29">
        <f t="shared" si="0"/>
        <v>56.339999999999996</v>
      </c>
      <c r="L20" s="29">
        <f t="shared" si="0"/>
        <v>101.42</v>
      </c>
      <c r="M20" s="29">
        <f t="shared" si="0"/>
        <v>412.6</v>
      </c>
      <c r="N20" s="29">
        <f t="shared" si="0"/>
        <v>698.93</v>
      </c>
      <c r="O20" s="30"/>
    </row>
    <row r="21" spans="1:15" ht="39.6" x14ac:dyDescent="0.25">
      <c r="A21" s="74" t="s">
        <v>35</v>
      </c>
      <c r="B21" s="25" t="s">
        <v>85</v>
      </c>
      <c r="C21" s="26"/>
      <c r="D21" s="26"/>
      <c r="E21" s="25" t="s">
        <v>86</v>
      </c>
      <c r="F21" s="31" t="s">
        <v>50</v>
      </c>
      <c r="G21" s="28">
        <v>4.0599999999999996</v>
      </c>
      <c r="H21" s="109">
        <v>8.359</v>
      </c>
      <c r="I21" s="28">
        <v>6.49</v>
      </c>
      <c r="J21" s="35">
        <v>7.3390000000000004</v>
      </c>
      <c r="K21" s="29">
        <v>8.6</v>
      </c>
      <c r="L21" s="35">
        <v>30.576000000000001</v>
      </c>
      <c r="M21" s="29">
        <v>127</v>
      </c>
      <c r="N21" s="35">
        <v>217.834</v>
      </c>
      <c r="O21" s="33">
        <v>81</v>
      </c>
    </row>
    <row r="22" spans="1:15" ht="26.4" x14ac:dyDescent="0.25">
      <c r="A22" s="75"/>
      <c r="B22" s="26" t="s">
        <v>53</v>
      </c>
      <c r="C22" s="26">
        <v>100</v>
      </c>
      <c r="D22" s="26">
        <v>100</v>
      </c>
      <c r="E22" s="114"/>
      <c r="F22" s="108"/>
      <c r="G22" s="28"/>
      <c r="H22" s="28"/>
      <c r="I22" s="28"/>
      <c r="J22" s="29"/>
      <c r="K22" s="29"/>
      <c r="L22" s="29"/>
      <c r="M22" s="29"/>
      <c r="N22" s="29"/>
      <c r="O22" s="30"/>
    </row>
    <row r="23" spans="1:15" ht="39.6" x14ac:dyDescent="0.25">
      <c r="A23" s="75"/>
      <c r="B23" s="26" t="s">
        <v>5</v>
      </c>
      <c r="C23" s="26">
        <v>3</v>
      </c>
      <c r="D23" s="26">
        <v>3</v>
      </c>
      <c r="E23" s="114"/>
      <c r="F23" s="108"/>
      <c r="G23" s="28"/>
      <c r="H23" s="28"/>
      <c r="I23" s="28"/>
      <c r="J23" s="29"/>
      <c r="K23" s="29"/>
      <c r="L23" s="29"/>
      <c r="M23" s="29"/>
      <c r="N23" s="29"/>
      <c r="O23" s="30"/>
    </row>
    <row r="24" spans="1:15" x14ac:dyDescent="0.25">
      <c r="A24" s="75"/>
      <c r="B24" s="26" t="s">
        <v>87</v>
      </c>
      <c r="C24" s="26">
        <v>30</v>
      </c>
      <c r="D24" s="26">
        <v>30</v>
      </c>
      <c r="E24" s="114"/>
      <c r="F24" s="108"/>
      <c r="G24" s="28"/>
      <c r="H24" s="28"/>
      <c r="I24" s="28"/>
      <c r="J24" s="29"/>
      <c r="K24" s="29"/>
      <c r="L24" s="29"/>
      <c r="M24" s="29"/>
      <c r="N24" s="29"/>
      <c r="O24" s="30"/>
    </row>
    <row r="25" spans="1:15" ht="39.6" x14ac:dyDescent="0.25">
      <c r="A25" s="75"/>
      <c r="B25" s="26" t="s">
        <v>16</v>
      </c>
      <c r="C25" s="26">
        <v>3</v>
      </c>
      <c r="D25" s="26">
        <v>3</v>
      </c>
      <c r="E25" s="114"/>
      <c r="F25" s="108"/>
      <c r="G25" s="28"/>
      <c r="H25" s="28"/>
      <c r="I25" s="28"/>
      <c r="J25" s="29"/>
      <c r="K25" s="29"/>
      <c r="L25" s="29"/>
      <c r="M25" s="29"/>
      <c r="N25" s="29"/>
      <c r="O25" s="30"/>
    </row>
    <row r="26" spans="1:15" x14ac:dyDescent="0.25">
      <c r="A26" s="75"/>
      <c r="B26" s="26" t="s">
        <v>17</v>
      </c>
      <c r="C26" s="26">
        <v>100</v>
      </c>
      <c r="D26" s="26">
        <v>150</v>
      </c>
      <c r="E26" s="114"/>
      <c r="F26" s="108"/>
      <c r="G26" s="28"/>
      <c r="H26" s="28"/>
      <c r="I26" s="28"/>
      <c r="J26" s="29"/>
      <c r="K26" s="29"/>
      <c r="L26" s="29"/>
      <c r="M26" s="29"/>
      <c r="N26" s="29"/>
      <c r="O26" s="30"/>
    </row>
    <row r="27" spans="1:15" x14ac:dyDescent="0.25">
      <c r="A27" s="75"/>
      <c r="B27" s="26" t="s">
        <v>14</v>
      </c>
      <c r="C27" s="37" t="s">
        <v>38</v>
      </c>
      <c r="D27" s="26">
        <v>15</v>
      </c>
      <c r="E27" s="114"/>
      <c r="F27" s="108"/>
      <c r="G27" s="28"/>
      <c r="H27" s="28"/>
      <c r="I27" s="28"/>
      <c r="J27" s="29"/>
      <c r="K27" s="29"/>
      <c r="L27" s="29"/>
      <c r="M27" s="29"/>
      <c r="N27" s="29"/>
      <c r="O27" s="30"/>
    </row>
    <row r="28" spans="1:15" x14ac:dyDescent="0.25">
      <c r="A28" s="75"/>
      <c r="B28" s="26" t="s">
        <v>15</v>
      </c>
      <c r="C28" s="37" t="s">
        <v>38</v>
      </c>
      <c r="D28" s="26">
        <v>15</v>
      </c>
      <c r="E28" s="115"/>
      <c r="F28" s="108"/>
      <c r="G28" s="28"/>
      <c r="H28" s="28"/>
      <c r="I28" s="28"/>
      <c r="J28" s="29"/>
      <c r="K28" s="29"/>
      <c r="L28" s="29"/>
      <c r="M28" s="29"/>
      <c r="N28" s="29"/>
      <c r="O28" s="30"/>
    </row>
    <row r="29" spans="1:15" x14ac:dyDescent="0.25">
      <c r="A29" s="75"/>
      <c r="B29" s="26" t="s">
        <v>58</v>
      </c>
      <c r="C29" s="37" t="s">
        <v>88</v>
      </c>
      <c r="D29" s="26">
        <v>9</v>
      </c>
      <c r="E29" s="115"/>
      <c r="F29" s="108"/>
      <c r="G29" s="28"/>
      <c r="H29" s="28"/>
      <c r="I29" s="28"/>
      <c r="J29" s="29"/>
      <c r="K29" s="29"/>
      <c r="L29" s="29"/>
      <c r="M29" s="29"/>
      <c r="N29" s="29"/>
      <c r="O29" s="30"/>
    </row>
    <row r="30" spans="1:15" x14ac:dyDescent="0.25">
      <c r="A30" s="75"/>
      <c r="B30" s="26" t="s">
        <v>51</v>
      </c>
      <c r="C30" s="107">
        <v>25</v>
      </c>
      <c r="D30" s="107">
        <v>30</v>
      </c>
      <c r="E30" s="115"/>
      <c r="F30" s="108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75"/>
      <c r="B31" s="26"/>
      <c r="C31" s="26"/>
      <c r="D31" s="26"/>
      <c r="E31" s="33"/>
      <c r="F31" s="108"/>
      <c r="G31" s="28"/>
      <c r="H31" s="28"/>
      <c r="I31" s="28"/>
      <c r="J31" s="29"/>
      <c r="K31" s="29"/>
      <c r="L31" s="29"/>
      <c r="M31" s="29"/>
      <c r="N31" s="29"/>
      <c r="O31" s="30"/>
    </row>
    <row r="32" spans="1:15" ht="69" x14ac:dyDescent="0.25">
      <c r="A32" s="75"/>
      <c r="B32" s="67" t="s">
        <v>89</v>
      </c>
      <c r="C32" s="26"/>
      <c r="D32" s="26"/>
      <c r="E32" s="31" t="s">
        <v>90</v>
      </c>
      <c r="F32" s="27" t="s">
        <v>91</v>
      </c>
      <c r="G32" s="28">
        <v>12.06</v>
      </c>
      <c r="H32" s="109">
        <v>14.465999999999999</v>
      </c>
      <c r="I32" s="28">
        <v>4.1399999999999997</v>
      </c>
      <c r="J32" s="35">
        <v>47.265000000000001</v>
      </c>
      <c r="K32" s="29">
        <v>1.68</v>
      </c>
      <c r="L32" s="29">
        <v>13.737</v>
      </c>
      <c r="M32" s="29">
        <v>91.8</v>
      </c>
      <c r="N32" s="29">
        <v>210.63499999999999</v>
      </c>
      <c r="O32" s="30" t="s">
        <v>92</v>
      </c>
    </row>
    <row r="33" spans="1:15" x14ac:dyDescent="0.25">
      <c r="A33" s="75"/>
      <c r="B33" s="26" t="s">
        <v>37</v>
      </c>
      <c r="C33" s="26">
        <v>3</v>
      </c>
      <c r="D33" s="26">
        <v>5</v>
      </c>
      <c r="E33" s="31"/>
      <c r="F33" s="27"/>
      <c r="G33" s="28"/>
      <c r="H33" s="28"/>
      <c r="I33" s="28"/>
      <c r="J33" s="29"/>
      <c r="K33" s="29"/>
      <c r="L33" s="29"/>
      <c r="M33" s="29"/>
      <c r="N33" s="29"/>
      <c r="O33" s="30"/>
    </row>
    <row r="34" spans="1:15" x14ac:dyDescent="0.25">
      <c r="A34" s="75"/>
      <c r="B34" s="26" t="s">
        <v>51</v>
      </c>
      <c r="C34" s="26">
        <v>75</v>
      </c>
      <c r="D34" s="26">
        <v>100</v>
      </c>
      <c r="E34" s="25"/>
      <c r="F34" s="27"/>
      <c r="G34" s="28"/>
      <c r="H34" s="28"/>
      <c r="I34" s="28"/>
      <c r="J34" s="29"/>
      <c r="K34" s="29"/>
      <c r="L34" s="29"/>
      <c r="M34" s="29"/>
      <c r="N34" s="29"/>
      <c r="O34" s="30"/>
    </row>
    <row r="35" spans="1:15" x14ac:dyDescent="0.25">
      <c r="A35" s="75"/>
      <c r="B35" s="26" t="s">
        <v>93</v>
      </c>
      <c r="C35" s="26">
        <v>5</v>
      </c>
      <c r="D35" s="26">
        <v>5</v>
      </c>
      <c r="E35" s="25"/>
      <c r="F35" s="27"/>
      <c r="G35" s="28"/>
      <c r="H35" s="28"/>
      <c r="I35" s="28"/>
      <c r="J35" s="29"/>
      <c r="K35" s="29"/>
      <c r="L35" s="29"/>
      <c r="M35" s="29"/>
      <c r="N35" s="29"/>
      <c r="O35" s="30"/>
    </row>
    <row r="36" spans="1:15" x14ac:dyDescent="0.25">
      <c r="A36" s="75"/>
      <c r="B36" s="26" t="s">
        <v>58</v>
      </c>
      <c r="C36" s="26">
        <v>11</v>
      </c>
      <c r="D36" s="26">
        <v>11</v>
      </c>
      <c r="E36" s="25"/>
      <c r="F36" s="27"/>
      <c r="G36" s="28"/>
      <c r="H36" s="28"/>
      <c r="I36" s="28"/>
      <c r="J36" s="29"/>
      <c r="K36" s="29"/>
      <c r="L36" s="29"/>
      <c r="M36" s="29"/>
      <c r="N36" s="29"/>
      <c r="O36" s="30"/>
    </row>
    <row r="37" spans="1:15" x14ac:dyDescent="0.25">
      <c r="A37" s="75"/>
      <c r="B37" s="26" t="s">
        <v>15</v>
      </c>
      <c r="C37" s="26">
        <v>15</v>
      </c>
      <c r="D37" s="26">
        <v>17</v>
      </c>
      <c r="E37" s="25"/>
      <c r="F37" s="27"/>
      <c r="G37" s="28"/>
      <c r="H37" s="28"/>
      <c r="I37" s="28"/>
      <c r="J37" s="29"/>
      <c r="K37" s="29"/>
      <c r="L37" s="29"/>
      <c r="M37" s="29"/>
      <c r="N37" s="29"/>
      <c r="O37" s="30"/>
    </row>
    <row r="38" spans="1:15" ht="39.6" x14ac:dyDescent="0.25">
      <c r="A38" s="76"/>
      <c r="B38" s="26" t="s">
        <v>5</v>
      </c>
      <c r="C38" s="26">
        <v>3</v>
      </c>
      <c r="D38" s="26">
        <v>5</v>
      </c>
      <c r="E38" s="25"/>
      <c r="F38" s="27"/>
      <c r="G38" s="28"/>
      <c r="H38" s="28"/>
      <c r="I38" s="28"/>
      <c r="J38" s="29"/>
      <c r="K38" s="29"/>
      <c r="L38" s="29"/>
      <c r="M38" s="29"/>
      <c r="N38" s="29"/>
      <c r="O38" s="30"/>
    </row>
    <row r="39" spans="1:15" ht="26.4" x14ac:dyDescent="0.25">
      <c r="A39" s="72"/>
      <c r="B39" s="26" t="s">
        <v>94</v>
      </c>
      <c r="C39" s="26">
        <v>4</v>
      </c>
      <c r="D39" s="26">
        <v>5</v>
      </c>
      <c r="E39" s="25"/>
      <c r="F39" s="27"/>
      <c r="G39" s="28"/>
      <c r="H39" s="28"/>
      <c r="I39" s="28"/>
      <c r="J39" s="29"/>
      <c r="K39" s="29"/>
      <c r="L39" s="29"/>
      <c r="M39" s="29"/>
      <c r="N39" s="29"/>
      <c r="O39" s="30"/>
    </row>
    <row r="40" spans="1:15" x14ac:dyDescent="0.25">
      <c r="A40" s="74" t="s">
        <v>35</v>
      </c>
      <c r="B40" s="26" t="s">
        <v>95</v>
      </c>
      <c r="C40" s="26">
        <v>30</v>
      </c>
      <c r="D40" s="26">
        <v>30</v>
      </c>
      <c r="E40" s="25"/>
      <c r="F40" s="27"/>
      <c r="G40" s="28"/>
      <c r="H40" s="28"/>
      <c r="I40" s="28"/>
      <c r="J40" s="29"/>
      <c r="K40" s="29"/>
      <c r="L40" s="29"/>
      <c r="M40" s="29"/>
      <c r="N40" s="29"/>
      <c r="O40" s="30"/>
    </row>
    <row r="41" spans="1:15" ht="39.6" x14ac:dyDescent="0.25">
      <c r="A41" s="75"/>
      <c r="B41" s="26" t="s">
        <v>16</v>
      </c>
      <c r="C41" s="26">
        <v>4</v>
      </c>
      <c r="D41" s="26">
        <v>5</v>
      </c>
      <c r="E41" s="25"/>
      <c r="F41" s="27"/>
      <c r="G41" s="28"/>
      <c r="H41" s="28"/>
      <c r="I41" s="28"/>
      <c r="J41" s="29"/>
      <c r="K41" s="29"/>
      <c r="L41" s="29"/>
      <c r="M41" s="29"/>
      <c r="N41" s="29"/>
      <c r="O41" s="30"/>
    </row>
    <row r="42" spans="1:15" ht="46.8" x14ac:dyDescent="0.25">
      <c r="A42" s="75"/>
      <c r="B42" s="68" t="s">
        <v>96</v>
      </c>
      <c r="C42" s="26"/>
      <c r="D42" s="26"/>
      <c r="E42" s="31" t="s">
        <v>97</v>
      </c>
      <c r="F42" s="27">
        <v>180</v>
      </c>
      <c r="G42" s="28">
        <v>3.86</v>
      </c>
      <c r="H42" s="109">
        <v>3.3340000000000001</v>
      </c>
      <c r="I42" s="28">
        <v>4.2</v>
      </c>
      <c r="J42" s="29">
        <v>3.7749999999999999</v>
      </c>
      <c r="K42" s="29">
        <v>22.32</v>
      </c>
      <c r="L42" s="29">
        <v>21.161000000000001</v>
      </c>
      <c r="M42" s="29">
        <v>144</v>
      </c>
      <c r="N42" s="29">
        <v>127.876</v>
      </c>
      <c r="O42" s="30">
        <v>321</v>
      </c>
    </row>
    <row r="43" spans="1:15" ht="26.4" x14ac:dyDescent="0.25">
      <c r="A43" s="75"/>
      <c r="B43" s="26" t="s">
        <v>53</v>
      </c>
      <c r="C43" s="26">
        <v>150</v>
      </c>
      <c r="D43" s="26">
        <v>200</v>
      </c>
      <c r="E43" s="25"/>
      <c r="F43" s="27"/>
      <c r="G43" s="28"/>
      <c r="H43" s="28"/>
      <c r="I43" s="28"/>
      <c r="J43" s="29"/>
      <c r="K43" s="29"/>
      <c r="L43" s="29"/>
      <c r="M43" s="29"/>
      <c r="N43" s="29"/>
      <c r="O43" s="30"/>
    </row>
    <row r="44" spans="1:15" x14ac:dyDescent="0.25">
      <c r="A44" s="75"/>
      <c r="B44" s="26" t="s">
        <v>23</v>
      </c>
      <c r="C44" s="26">
        <v>30</v>
      </c>
      <c r="D44" s="26">
        <v>50</v>
      </c>
      <c r="E44" s="25"/>
      <c r="F44" s="27"/>
      <c r="G44" s="28"/>
      <c r="H44" s="28"/>
      <c r="I44" s="28"/>
      <c r="J44" s="29"/>
      <c r="K44" s="29"/>
      <c r="L44" s="29"/>
      <c r="M44" s="29"/>
      <c r="N44" s="29"/>
      <c r="O44" s="30"/>
    </row>
    <row r="45" spans="1:15" ht="39.6" x14ac:dyDescent="0.25">
      <c r="A45" s="75"/>
      <c r="B45" s="26" t="s">
        <v>5</v>
      </c>
      <c r="C45" s="26">
        <v>3</v>
      </c>
      <c r="D45" s="26">
        <v>3</v>
      </c>
      <c r="E45" s="25"/>
      <c r="F45" s="27"/>
      <c r="G45" s="28"/>
      <c r="H45" s="28"/>
      <c r="I45" s="28"/>
      <c r="J45" s="29"/>
      <c r="K45" s="29"/>
      <c r="L45" s="29"/>
      <c r="M45" s="29"/>
      <c r="N45" s="29"/>
      <c r="O45" s="30"/>
    </row>
    <row r="46" spans="1:15" x14ac:dyDescent="0.25">
      <c r="A46" s="75"/>
      <c r="B46" s="26"/>
      <c r="C46" s="26"/>
      <c r="D46" s="26"/>
      <c r="E46" s="25"/>
      <c r="F46" s="27"/>
      <c r="G46" s="28"/>
      <c r="H46" s="28"/>
      <c r="I46" s="28"/>
      <c r="J46" s="29"/>
      <c r="K46" s="29"/>
      <c r="L46" s="29"/>
      <c r="M46" s="29"/>
      <c r="N46" s="29"/>
      <c r="O46" s="30"/>
    </row>
    <row r="47" spans="1:15" ht="52.8" x14ac:dyDescent="0.25">
      <c r="A47" s="75"/>
      <c r="B47" s="25" t="s">
        <v>98</v>
      </c>
      <c r="C47" s="26"/>
      <c r="D47" s="26"/>
      <c r="E47" s="31">
        <f>меню1!E43</f>
        <v>0</v>
      </c>
      <c r="F47" s="27">
        <f>меню1!F43</f>
        <v>0</v>
      </c>
      <c r="G47" s="28">
        <f>меню1!G43</f>
        <v>0</v>
      </c>
      <c r="H47" s="28">
        <f>меню1!H43</f>
        <v>0</v>
      </c>
      <c r="I47" s="28">
        <f>меню1!I43</f>
        <v>0</v>
      </c>
      <c r="J47" s="29">
        <f>меню1!J43</f>
        <v>0</v>
      </c>
      <c r="K47" s="29">
        <f>меню1!K43</f>
        <v>0</v>
      </c>
      <c r="L47" s="29">
        <f>меню1!L43</f>
        <v>0</v>
      </c>
      <c r="M47" s="29">
        <f>меню1!M43</f>
        <v>0</v>
      </c>
      <c r="N47" s="29">
        <f>меню1!N43</f>
        <v>0</v>
      </c>
      <c r="O47" s="30"/>
    </row>
    <row r="48" spans="1:15" ht="66" x14ac:dyDescent="0.25">
      <c r="A48" s="75"/>
      <c r="B48" s="25" t="s">
        <v>99</v>
      </c>
      <c r="C48" s="26"/>
      <c r="D48" s="26"/>
      <c r="E48" s="31" t="s">
        <v>64</v>
      </c>
      <c r="F48" s="27">
        <v>200</v>
      </c>
      <c r="G48" s="28">
        <v>0.16</v>
      </c>
      <c r="H48" s="109">
        <v>0.192</v>
      </c>
      <c r="I48" s="28">
        <v>0.16</v>
      </c>
      <c r="J48" s="29">
        <v>0</v>
      </c>
      <c r="K48" s="29">
        <v>11.9</v>
      </c>
      <c r="L48" s="35">
        <v>22.71</v>
      </c>
      <c r="M48" s="29">
        <v>51</v>
      </c>
      <c r="N48" s="35">
        <v>88.932000000000002</v>
      </c>
      <c r="O48" s="30">
        <v>376</v>
      </c>
    </row>
    <row r="49" spans="1:15" ht="26.4" x14ac:dyDescent="0.25">
      <c r="A49" s="75"/>
      <c r="B49" s="26" t="s">
        <v>20</v>
      </c>
      <c r="C49" s="26">
        <v>12</v>
      </c>
      <c r="D49" s="26">
        <v>12</v>
      </c>
      <c r="E49" s="25"/>
      <c r="F49" s="27"/>
      <c r="G49" s="28"/>
      <c r="H49" s="28"/>
      <c r="I49" s="28"/>
      <c r="J49" s="29"/>
      <c r="K49" s="29"/>
      <c r="L49" s="29"/>
      <c r="M49" s="29"/>
      <c r="N49" s="29"/>
      <c r="O49" s="30"/>
    </row>
    <row r="50" spans="1:15" x14ac:dyDescent="0.25">
      <c r="A50" s="75"/>
      <c r="B50" s="26" t="s">
        <v>12</v>
      </c>
      <c r="C50" s="26">
        <v>5</v>
      </c>
      <c r="D50" s="26">
        <v>6</v>
      </c>
      <c r="E50" s="25"/>
      <c r="F50" s="27"/>
      <c r="G50" s="28"/>
      <c r="H50" s="28"/>
      <c r="I50" s="28"/>
      <c r="J50" s="29"/>
      <c r="K50" s="29"/>
      <c r="L50" s="29"/>
      <c r="M50" s="29"/>
      <c r="N50" s="29"/>
      <c r="O50" s="30"/>
    </row>
    <row r="51" spans="1:15" x14ac:dyDescent="0.25">
      <c r="A51" s="75"/>
      <c r="B51" s="26" t="s">
        <v>17</v>
      </c>
      <c r="C51" s="26">
        <v>150</v>
      </c>
      <c r="D51" s="26">
        <v>200</v>
      </c>
      <c r="E51" s="25"/>
      <c r="F51" s="27"/>
      <c r="G51" s="28"/>
      <c r="H51" s="28"/>
      <c r="I51" s="28"/>
      <c r="J51" s="29"/>
      <c r="K51" s="29"/>
      <c r="L51" s="29"/>
      <c r="M51" s="29"/>
      <c r="N51" s="29"/>
      <c r="O51" s="30"/>
    </row>
    <row r="52" spans="1:15" ht="13.8" x14ac:dyDescent="0.25">
      <c r="A52" s="75"/>
      <c r="B52" s="116" t="s">
        <v>21</v>
      </c>
      <c r="C52" s="26">
        <v>20</v>
      </c>
      <c r="D52" s="26">
        <v>30</v>
      </c>
      <c r="E52" s="31" t="s">
        <v>10</v>
      </c>
      <c r="F52" s="31" t="s">
        <v>28</v>
      </c>
      <c r="G52" s="28">
        <v>1.52</v>
      </c>
      <c r="H52" s="28">
        <v>2.4900000000000002</v>
      </c>
      <c r="I52" s="28">
        <v>0.16</v>
      </c>
      <c r="J52" s="29">
        <v>0.39</v>
      </c>
      <c r="K52" s="29">
        <v>9.8000000000000007</v>
      </c>
      <c r="L52" s="29">
        <v>14.43</v>
      </c>
      <c r="M52" s="29">
        <v>47</v>
      </c>
      <c r="N52" s="29">
        <v>68.099999999999994</v>
      </c>
      <c r="O52" s="30">
        <v>120</v>
      </c>
    </row>
    <row r="53" spans="1:15" ht="27.6" x14ac:dyDescent="0.25">
      <c r="A53" s="76"/>
      <c r="B53" s="67" t="s">
        <v>22</v>
      </c>
      <c r="C53" s="26">
        <v>28</v>
      </c>
      <c r="D53" s="26">
        <v>35</v>
      </c>
      <c r="E53" s="31" t="s">
        <v>30</v>
      </c>
      <c r="F53" s="27">
        <v>50</v>
      </c>
      <c r="G53" s="28">
        <v>1.57</v>
      </c>
      <c r="H53" s="28">
        <v>2.35</v>
      </c>
      <c r="I53" s="28">
        <v>0.31</v>
      </c>
      <c r="J53" s="29">
        <v>0.35</v>
      </c>
      <c r="K53" s="29">
        <v>13.8</v>
      </c>
      <c r="L53" s="29">
        <v>24.9</v>
      </c>
      <c r="M53" s="29">
        <v>65</v>
      </c>
      <c r="N53" s="29">
        <v>107</v>
      </c>
      <c r="O53" s="30">
        <v>700</v>
      </c>
    </row>
    <row r="54" spans="1:15" ht="20.399999999999999" x14ac:dyDescent="0.25">
      <c r="A54" s="117" t="s">
        <v>47</v>
      </c>
      <c r="B54" s="25"/>
      <c r="C54" s="26"/>
      <c r="D54" s="26"/>
      <c r="E54" s="31"/>
      <c r="F54" s="27"/>
      <c r="G54" s="28">
        <f t="shared" ref="G54:N54" si="1">G21+G32+G42+G47+G48+G52+G53</f>
        <v>23.23</v>
      </c>
      <c r="H54" s="28">
        <f t="shared" si="1"/>
        <v>31.191000000000003</v>
      </c>
      <c r="I54" s="28">
        <f t="shared" si="1"/>
        <v>15.459999999999999</v>
      </c>
      <c r="J54" s="29">
        <f t="shared" si="1"/>
        <v>59.119</v>
      </c>
      <c r="K54" s="29">
        <f t="shared" si="1"/>
        <v>68.099999999999994</v>
      </c>
      <c r="L54" s="29">
        <f t="shared" si="1"/>
        <v>127.51400000000001</v>
      </c>
      <c r="M54" s="29">
        <f t="shared" si="1"/>
        <v>525.79999999999995</v>
      </c>
      <c r="N54" s="29">
        <f t="shared" si="1"/>
        <v>820.37700000000007</v>
      </c>
      <c r="O54" s="30"/>
    </row>
    <row r="55" spans="1:15" ht="132" x14ac:dyDescent="0.25">
      <c r="A55" s="74" t="s">
        <v>36</v>
      </c>
      <c r="B55" s="25" t="s">
        <v>100</v>
      </c>
      <c r="C55" s="26"/>
      <c r="D55" s="26"/>
      <c r="E55" s="25" t="s">
        <v>101</v>
      </c>
      <c r="F55" s="118">
        <v>150</v>
      </c>
      <c r="G55" s="119">
        <v>16</v>
      </c>
      <c r="H55" s="120">
        <v>17.015000000000001</v>
      </c>
      <c r="I55" s="119">
        <v>13.02</v>
      </c>
      <c r="J55" s="29">
        <v>23.97</v>
      </c>
      <c r="K55" s="29">
        <v>21.1</v>
      </c>
      <c r="L55" s="29">
        <v>17.559999999999999</v>
      </c>
      <c r="M55" s="29">
        <v>184</v>
      </c>
      <c r="N55" s="29">
        <v>353.05</v>
      </c>
      <c r="O55" s="30" t="s">
        <v>102</v>
      </c>
    </row>
    <row r="56" spans="1:15" x14ac:dyDescent="0.25">
      <c r="A56" s="75"/>
      <c r="B56" s="26" t="s">
        <v>103</v>
      </c>
      <c r="C56" s="26">
        <v>75</v>
      </c>
      <c r="D56" s="26">
        <v>100</v>
      </c>
      <c r="E56" s="25"/>
      <c r="F56" s="27"/>
      <c r="G56" s="28"/>
      <c r="H56" s="28"/>
      <c r="I56" s="28"/>
      <c r="J56" s="29"/>
      <c r="K56" s="29"/>
      <c r="L56" s="29"/>
      <c r="M56" s="29"/>
      <c r="N56" s="29"/>
      <c r="O56" s="30"/>
    </row>
    <row r="57" spans="1:15" x14ac:dyDescent="0.25">
      <c r="A57" s="75"/>
      <c r="B57" s="26" t="s">
        <v>93</v>
      </c>
      <c r="C57" s="26">
        <v>10</v>
      </c>
      <c r="D57" s="26">
        <v>15</v>
      </c>
      <c r="E57" s="25"/>
      <c r="F57" s="27"/>
      <c r="G57" s="28"/>
      <c r="H57" s="28"/>
      <c r="I57" s="28"/>
      <c r="J57" s="29"/>
      <c r="K57" s="29"/>
      <c r="L57" s="29"/>
      <c r="M57" s="29"/>
      <c r="N57" s="29"/>
      <c r="O57" s="30"/>
    </row>
    <row r="58" spans="1:15" x14ac:dyDescent="0.25">
      <c r="A58" s="75"/>
      <c r="B58" s="26" t="s">
        <v>95</v>
      </c>
      <c r="C58" s="26">
        <v>10</v>
      </c>
      <c r="D58" s="26">
        <v>10</v>
      </c>
      <c r="E58" s="63"/>
      <c r="F58" s="27"/>
      <c r="G58" s="28"/>
      <c r="H58" s="28"/>
      <c r="I58" s="28"/>
      <c r="J58" s="29"/>
      <c r="K58" s="29"/>
      <c r="L58" s="29"/>
      <c r="M58" s="29"/>
      <c r="N58" s="29"/>
      <c r="O58" s="30"/>
    </row>
    <row r="59" spans="1:15" x14ac:dyDescent="0.25">
      <c r="A59" s="75"/>
      <c r="B59" s="26" t="s">
        <v>58</v>
      </c>
      <c r="C59" s="26">
        <v>5</v>
      </c>
      <c r="D59" s="26">
        <v>5</v>
      </c>
      <c r="E59" s="63"/>
      <c r="F59" s="27"/>
      <c r="G59" s="28"/>
      <c r="H59" s="28"/>
      <c r="I59" s="28"/>
      <c r="J59" s="29"/>
      <c r="K59" s="29"/>
      <c r="L59" s="29"/>
      <c r="M59" s="29"/>
      <c r="N59" s="29"/>
      <c r="O59" s="30"/>
    </row>
    <row r="60" spans="1:15" x14ac:dyDescent="0.25">
      <c r="A60" s="75"/>
      <c r="B60" s="26" t="s">
        <v>12</v>
      </c>
      <c r="C60" s="26">
        <v>4</v>
      </c>
      <c r="D60" s="37" t="s">
        <v>60</v>
      </c>
      <c r="E60" s="38"/>
      <c r="F60" s="27"/>
      <c r="G60" s="28"/>
      <c r="H60" s="28"/>
      <c r="I60" s="28"/>
      <c r="J60" s="29"/>
      <c r="K60" s="29"/>
      <c r="L60" s="29"/>
      <c r="M60" s="29"/>
      <c r="N60" s="29"/>
      <c r="O60" s="30"/>
    </row>
    <row r="61" spans="1:15" ht="39.6" x14ac:dyDescent="0.25">
      <c r="A61" s="75"/>
      <c r="B61" s="26" t="s">
        <v>5</v>
      </c>
      <c r="C61" s="26">
        <v>2</v>
      </c>
      <c r="D61" s="26">
        <v>5</v>
      </c>
      <c r="E61" s="25"/>
      <c r="F61" s="27"/>
      <c r="G61" s="28"/>
      <c r="H61" s="28"/>
      <c r="I61" s="28"/>
      <c r="J61" s="29"/>
      <c r="K61" s="29"/>
      <c r="L61" s="29"/>
      <c r="M61" s="29"/>
      <c r="N61" s="29"/>
      <c r="O61" s="30"/>
    </row>
    <row r="62" spans="1:15" ht="55.2" x14ac:dyDescent="0.25">
      <c r="A62" s="75"/>
      <c r="B62" s="67" t="s">
        <v>104</v>
      </c>
      <c r="C62" s="26"/>
      <c r="D62" s="26"/>
      <c r="E62" s="25"/>
      <c r="F62" s="27">
        <v>50</v>
      </c>
      <c r="G62" s="28"/>
      <c r="H62" s="28">
        <v>1.98</v>
      </c>
      <c r="I62" s="28"/>
      <c r="J62" s="29">
        <v>5.29</v>
      </c>
      <c r="K62" s="29"/>
      <c r="L62" s="29">
        <v>11.07</v>
      </c>
      <c r="M62" s="29"/>
      <c r="N62" s="29">
        <v>97.25</v>
      </c>
      <c r="O62" s="30">
        <v>351</v>
      </c>
    </row>
    <row r="63" spans="1:15" x14ac:dyDescent="0.25">
      <c r="A63" s="75"/>
      <c r="B63" s="63" t="s">
        <v>23</v>
      </c>
      <c r="C63" s="26">
        <v>50</v>
      </c>
      <c r="D63" s="26">
        <v>50</v>
      </c>
      <c r="E63" s="25"/>
      <c r="F63" s="27"/>
      <c r="G63" s="28"/>
      <c r="H63" s="28"/>
      <c r="I63" s="28"/>
      <c r="J63" s="29"/>
      <c r="K63" s="29"/>
      <c r="L63" s="29"/>
      <c r="M63" s="29"/>
      <c r="N63" s="29"/>
      <c r="O63" s="30"/>
    </row>
    <row r="64" spans="1:15" ht="39.6" x14ac:dyDescent="0.25">
      <c r="A64" s="75"/>
      <c r="B64" s="26" t="s">
        <v>5</v>
      </c>
      <c r="C64" s="26">
        <v>5</v>
      </c>
      <c r="D64" s="26">
        <v>5</v>
      </c>
      <c r="E64" s="25"/>
      <c r="F64" s="27"/>
      <c r="G64" s="28"/>
      <c r="H64" s="28"/>
      <c r="I64" s="28"/>
      <c r="J64" s="29"/>
      <c r="K64" s="29"/>
      <c r="L64" s="29"/>
      <c r="M64" s="29"/>
      <c r="N64" s="29"/>
      <c r="O64" s="30"/>
    </row>
    <row r="65" spans="1:15" x14ac:dyDescent="0.25">
      <c r="A65" s="75"/>
      <c r="B65" s="26" t="s">
        <v>12</v>
      </c>
      <c r="C65" s="26">
        <v>5</v>
      </c>
      <c r="D65" s="26">
        <v>5</v>
      </c>
      <c r="E65" s="25"/>
      <c r="F65" s="27"/>
      <c r="G65" s="28"/>
      <c r="H65" s="28"/>
      <c r="I65" s="28"/>
      <c r="J65" s="29"/>
      <c r="K65" s="29"/>
      <c r="L65" s="29"/>
      <c r="M65" s="29"/>
      <c r="N65" s="29"/>
      <c r="O65" s="30"/>
    </row>
    <row r="66" spans="1:15" x14ac:dyDescent="0.25">
      <c r="A66" s="75"/>
      <c r="B66" s="26" t="s">
        <v>93</v>
      </c>
      <c r="C66" s="26">
        <v>5</v>
      </c>
      <c r="D66" s="26">
        <v>5</v>
      </c>
      <c r="E66" s="25"/>
      <c r="F66" s="27"/>
      <c r="G66" s="28"/>
      <c r="H66" s="28"/>
      <c r="I66" s="28"/>
      <c r="J66" s="29"/>
      <c r="K66" s="29"/>
      <c r="L66" s="29"/>
      <c r="M66" s="29"/>
      <c r="N66" s="29"/>
      <c r="O66" s="30"/>
    </row>
    <row r="67" spans="1:15" ht="66" x14ac:dyDescent="0.25">
      <c r="A67" s="75"/>
      <c r="B67" s="25" t="s">
        <v>105</v>
      </c>
      <c r="C67" s="26"/>
      <c r="D67" s="26"/>
      <c r="E67" s="25"/>
      <c r="F67" s="27">
        <v>3</v>
      </c>
      <c r="G67" s="28"/>
      <c r="H67" s="28">
        <v>11.8</v>
      </c>
      <c r="I67" s="28"/>
      <c r="J67" s="29">
        <v>10.6</v>
      </c>
      <c r="K67" s="29"/>
      <c r="L67" s="29">
        <v>72.900000000000006</v>
      </c>
      <c r="M67" s="29"/>
      <c r="N67" s="29">
        <v>434</v>
      </c>
      <c r="O67" s="30">
        <v>267</v>
      </c>
    </row>
    <row r="68" spans="1:15" ht="34.200000000000003" x14ac:dyDescent="0.25">
      <c r="A68" s="75"/>
      <c r="B68" s="121" t="s">
        <v>106</v>
      </c>
      <c r="C68" s="26"/>
      <c r="D68" s="26">
        <v>66</v>
      </c>
      <c r="E68" s="25"/>
      <c r="F68" s="27"/>
      <c r="G68" s="28"/>
      <c r="H68" s="28"/>
      <c r="I68" s="28"/>
      <c r="J68" s="29"/>
      <c r="K68" s="29"/>
      <c r="L68" s="29"/>
      <c r="M68" s="29"/>
      <c r="N68" s="29"/>
      <c r="O68" s="30"/>
    </row>
    <row r="69" spans="1:15" x14ac:dyDescent="0.25">
      <c r="A69" s="75"/>
      <c r="B69" s="121" t="s">
        <v>23</v>
      </c>
      <c r="C69" s="26"/>
      <c r="D69" s="26">
        <v>110</v>
      </c>
      <c r="E69" s="25"/>
      <c r="F69" s="27"/>
      <c r="G69" s="28"/>
      <c r="H69" s="28"/>
      <c r="I69" s="28"/>
      <c r="J69" s="29"/>
      <c r="K69" s="29"/>
      <c r="L69" s="29"/>
      <c r="M69" s="29"/>
      <c r="N69" s="29"/>
      <c r="O69" s="30"/>
    </row>
    <row r="70" spans="1:15" x14ac:dyDescent="0.25">
      <c r="A70" s="75"/>
      <c r="B70" s="121" t="s">
        <v>12</v>
      </c>
      <c r="C70" s="26"/>
      <c r="D70" s="26">
        <v>5</v>
      </c>
      <c r="E70" s="25"/>
      <c r="F70" s="27"/>
      <c r="G70" s="28"/>
      <c r="H70" s="28"/>
      <c r="I70" s="28"/>
      <c r="J70" s="29"/>
      <c r="K70" s="29"/>
      <c r="L70" s="29"/>
      <c r="M70" s="29"/>
      <c r="N70" s="29"/>
      <c r="O70" s="30"/>
    </row>
    <row r="71" spans="1:15" ht="34.200000000000003" x14ac:dyDescent="0.25">
      <c r="A71" s="75"/>
      <c r="B71" s="121" t="s">
        <v>16</v>
      </c>
      <c r="C71" s="26"/>
      <c r="D71" s="26">
        <v>5</v>
      </c>
      <c r="E71" s="25"/>
      <c r="F71" s="27"/>
      <c r="G71" s="28"/>
      <c r="H71" s="28"/>
      <c r="I71" s="28"/>
      <c r="J71" s="29"/>
      <c r="K71" s="29"/>
      <c r="L71" s="29"/>
      <c r="M71" s="29"/>
      <c r="N71" s="29"/>
      <c r="O71" s="30"/>
    </row>
    <row r="72" spans="1:15" ht="22.8" x14ac:dyDescent="0.25">
      <c r="A72" s="75"/>
      <c r="B72" s="121" t="s">
        <v>107</v>
      </c>
      <c r="C72" s="26"/>
      <c r="D72" s="26">
        <v>50</v>
      </c>
      <c r="E72" s="25"/>
      <c r="F72" s="27"/>
      <c r="G72" s="28"/>
      <c r="H72" s="28"/>
      <c r="I72" s="28"/>
      <c r="J72" s="29"/>
      <c r="K72" s="29"/>
      <c r="L72" s="29"/>
      <c r="M72" s="29"/>
      <c r="N72" s="29"/>
      <c r="O72" s="30"/>
    </row>
    <row r="73" spans="1:15" x14ac:dyDescent="0.25">
      <c r="A73" s="75"/>
      <c r="B73" s="122" t="s">
        <v>95</v>
      </c>
      <c r="C73" s="26"/>
      <c r="D73" s="26">
        <v>10</v>
      </c>
      <c r="E73" s="25"/>
      <c r="F73" s="27"/>
      <c r="G73" s="28"/>
      <c r="H73" s="28"/>
      <c r="I73" s="28"/>
      <c r="J73" s="29"/>
      <c r="K73" s="29"/>
      <c r="L73" s="29"/>
      <c r="M73" s="29"/>
      <c r="N73" s="29"/>
      <c r="O73" s="30"/>
    </row>
    <row r="74" spans="1:15" ht="27.6" x14ac:dyDescent="0.25">
      <c r="A74" s="76"/>
      <c r="B74" s="67" t="s">
        <v>24</v>
      </c>
      <c r="C74" s="26">
        <v>150</v>
      </c>
      <c r="D74" s="26">
        <v>180</v>
      </c>
      <c r="E74" s="31" t="s">
        <v>64</v>
      </c>
      <c r="F74" s="27">
        <v>200</v>
      </c>
      <c r="G74" s="28">
        <v>0</v>
      </c>
      <c r="H74" s="28">
        <v>0</v>
      </c>
      <c r="I74" s="28">
        <v>0</v>
      </c>
      <c r="J74" s="29">
        <v>0</v>
      </c>
      <c r="K74" s="29">
        <v>6.2</v>
      </c>
      <c r="L74" s="29">
        <v>12.974</v>
      </c>
      <c r="M74" s="29">
        <v>70</v>
      </c>
      <c r="N74" s="29">
        <v>48.62</v>
      </c>
      <c r="O74" s="30">
        <v>392</v>
      </c>
    </row>
    <row r="75" spans="1:15" ht="26.4" x14ac:dyDescent="0.25">
      <c r="A75" s="73"/>
      <c r="B75" s="26" t="s">
        <v>11</v>
      </c>
      <c r="C75" s="26">
        <v>0.45</v>
      </c>
      <c r="D75" s="26">
        <v>0.55000000000000004</v>
      </c>
      <c r="E75" s="31"/>
      <c r="F75" s="27"/>
      <c r="G75" s="28"/>
      <c r="H75" s="28"/>
      <c r="I75" s="28"/>
      <c r="J75" s="29"/>
      <c r="K75" s="29"/>
      <c r="L75" s="29"/>
      <c r="M75" s="29"/>
      <c r="N75" s="29"/>
      <c r="O75" s="30"/>
    </row>
    <row r="76" spans="1:15" x14ac:dyDescent="0.25">
      <c r="A76" s="73"/>
      <c r="B76" s="26" t="s">
        <v>12</v>
      </c>
      <c r="C76" s="26">
        <v>6</v>
      </c>
      <c r="D76" s="26">
        <v>7</v>
      </c>
      <c r="E76" s="31"/>
      <c r="F76" s="27"/>
      <c r="G76" s="28"/>
      <c r="H76" s="28"/>
      <c r="I76" s="28"/>
      <c r="J76" s="29"/>
      <c r="K76" s="29"/>
      <c r="L76" s="29"/>
      <c r="M76" s="29"/>
      <c r="N76" s="29"/>
      <c r="O76" s="30"/>
    </row>
    <row r="77" spans="1:15" x14ac:dyDescent="0.25">
      <c r="A77" s="73"/>
      <c r="B77" s="26" t="s">
        <v>17</v>
      </c>
      <c r="C77" s="26">
        <v>180</v>
      </c>
      <c r="D77" s="26">
        <v>200</v>
      </c>
      <c r="E77" s="31"/>
      <c r="F77" s="27"/>
      <c r="G77" s="28"/>
      <c r="H77" s="28"/>
      <c r="I77" s="28"/>
      <c r="J77" s="29"/>
      <c r="K77" s="29"/>
      <c r="L77" s="29"/>
      <c r="M77" s="29"/>
      <c r="N77" s="29"/>
      <c r="O77" s="30"/>
    </row>
    <row r="78" spans="1:15" ht="20.399999999999999" x14ac:dyDescent="0.25">
      <c r="A78" s="123" t="s">
        <v>48</v>
      </c>
      <c r="B78" s="25"/>
      <c r="C78" s="26"/>
      <c r="D78" s="26"/>
      <c r="E78" s="31"/>
      <c r="F78" s="27"/>
      <c r="G78" s="28">
        <f>G55+G74+SUM(H55:H74)</f>
        <v>46.795000000000002</v>
      </c>
      <c r="H78" s="28">
        <f>H55+H74+SUM(H54:H74)</f>
        <v>79.001000000000005</v>
      </c>
      <c r="I78" s="28">
        <f>I55+I74</f>
        <v>13.02</v>
      </c>
      <c r="J78" s="29">
        <f>J55+J74+SUM(J55:J74)</f>
        <v>63.83</v>
      </c>
      <c r="K78" s="29">
        <f>K55+K74</f>
        <v>27.3</v>
      </c>
      <c r="L78" s="29">
        <f>L55+L74+SUM(L55:L74)</f>
        <v>145.03800000000001</v>
      </c>
      <c r="M78" s="29">
        <f>M55+M74</f>
        <v>254</v>
      </c>
      <c r="N78" s="29">
        <f>N55+N74+SUM(N55:N74)</f>
        <v>1334.59</v>
      </c>
      <c r="O78" s="30"/>
    </row>
    <row r="79" spans="1:15" ht="41.4" x14ac:dyDescent="0.25">
      <c r="A79" s="33"/>
      <c r="B79" s="67" t="s">
        <v>108</v>
      </c>
      <c r="C79" s="33">
        <v>6</v>
      </c>
      <c r="D79" s="33">
        <v>6</v>
      </c>
      <c r="E79" s="31" t="s">
        <v>63</v>
      </c>
      <c r="F79" s="31" t="s">
        <v>63</v>
      </c>
      <c r="G79" s="28"/>
      <c r="H79" s="28"/>
      <c r="I79" s="28"/>
      <c r="J79" s="29"/>
      <c r="K79" s="29"/>
      <c r="L79" s="29"/>
      <c r="M79" s="29"/>
      <c r="N79" s="29"/>
      <c r="O79" s="30"/>
    </row>
    <row r="80" spans="1:15" ht="22.8" x14ac:dyDescent="0.25">
      <c r="A80" s="112" t="s">
        <v>49</v>
      </c>
      <c r="B80" s="33"/>
      <c r="C80" s="33"/>
      <c r="D80" s="33"/>
      <c r="E80" s="33"/>
      <c r="F80" s="108"/>
      <c r="G80" s="28">
        <f t="shared" ref="G80:N80" si="2">G20+G54+G78</f>
        <v>81.155000000000001</v>
      </c>
      <c r="H80" s="28">
        <f t="shared" si="2"/>
        <v>129.637</v>
      </c>
      <c r="I80" s="28">
        <f t="shared" si="2"/>
        <v>41.75</v>
      </c>
      <c r="J80" s="28">
        <f t="shared" si="2"/>
        <v>146.554</v>
      </c>
      <c r="K80" s="28">
        <f t="shared" si="2"/>
        <v>151.74</v>
      </c>
      <c r="L80" s="28">
        <f t="shared" si="2"/>
        <v>373.97200000000004</v>
      </c>
      <c r="M80" s="28">
        <f t="shared" si="2"/>
        <v>1192.4000000000001</v>
      </c>
      <c r="N80" s="28">
        <f t="shared" si="2"/>
        <v>2853.8969999999999</v>
      </c>
      <c r="O80" s="30"/>
    </row>
    <row r="81" spans="1:15" x14ac:dyDescent="0.25">
      <c r="A81" s="3"/>
      <c r="B81" s="3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1"/>
      <c r="O81" s="3"/>
    </row>
    <row r="82" spans="1:15" x14ac:dyDescent="0.25">
      <c r="A82" s="3"/>
      <c r="B82" s="3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1"/>
      <c r="O82" s="3"/>
    </row>
  </sheetData>
  <mergeCells count="14">
    <mergeCell ref="A40:A53"/>
    <mergeCell ref="A55:A74"/>
    <mergeCell ref="O2:O5"/>
    <mergeCell ref="G3:H4"/>
    <mergeCell ref="I3:J4"/>
    <mergeCell ref="K3:L4"/>
    <mergeCell ref="A6:A18"/>
    <mergeCell ref="A21:A38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O65"/>
    </sheetView>
  </sheetViews>
  <sheetFormatPr defaultRowHeight="13.2" x14ac:dyDescent="0.25"/>
  <sheetData>
    <row r="1" spans="1:15" ht="13.8" x14ac:dyDescent="0.25">
      <c r="B1" s="8"/>
      <c r="C1" s="8"/>
      <c r="D1" s="8"/>
      <c r="E1" s="8"/>
      <c r="F1" s="8"/>
      <c r="G1" s="8"/>
      <c r="H1" s="4"/>
      <c r="I1" s="4"/>
      <c r="J1" s="103"/>
      <c r="K1" s="103"/>
      <c r="L1" s="103"/>
      <c r="M1" s="103"/>
      <c r="N1" s="103"/>
      <c r="O1" s="3"/>
    </row>
    <row r="2" spans="1:15" x14ac:dyDescent="0.25">
      <c r="A2" s="124" t="s">
        <v>70</v>
      </c>
      <c r="B2" s="74" t="s">
        <v>32</v>
      </c>
      <c r="C2" s="125" t="s">
        <v>2</v>
      </c>
      <c r="D2" s="126"/>
      <c r="E2" s="125" t="s">
        <v>39</v>
      </c>
      <c r="F2" s="126"/>
      <c r="G2" s="127" t="s">
        <v>40</v>
      </c>
      <c r="H2" s="128"/>
      <c r="I2" s="128"/>
      <c r="J2" s="128"/>
      <c r="K2" s="128"/>
      <c r="L2" s="129"/>
      <c r="M2" s="130" t="s">
        <v>44</v>
      </c>
      <c r="N2" s="131"/>
      <c r="O2" s="74" t="s">
        <v>109</v>
      </c>
    </row>
    <row r="3" spans="1:15" x14ac:dyDescent="0.25">
      <c r="A3" s="124"/>
      <c r="B3" s="75"/>
      <c r="C3" s="132"/>
      <c r="D3" s="133"/>
      <c r="E3" s="132"/>
      <c r="F3" s="133"/>
      <c r="G3" s="125" t="s">
        <v>41</v>
      </c>
      <c r="H3" s="126"/>
      <c r="I3" s="134" t="s">
        <v>42</v>
      </c>
      <c r="J3" s="135"/>
      <c r="K3" s="134" t="s">
        <v>43</v>
      </c>
      <c r="L3" s="135"/>
      <c r="M3" s="136"/>
      <c r="N3" s="137"/>
      <c r="O3" s="75"/>
    </row>
    <row r="4" spans="1:15" x14ac:dyDescent="0.25">
      <c r="A4" s="138" t="s">
        <v>45</v>
      </c>
      <c r="B4" s="75"/>
      <c r="C4" s="139"/>
      <c r="D4" s="140"/>
      <c r="E4" s="139"/>
      <c r="F4" s="140"/>
      <c r="G4" s="139"/>
      <c r="H4" s="140"/>
      <c r="I4" s="141"/>
      <c r="J4" s="142"/>
      <c r="K4" s="141"/>
      <c r="L4" s="142"/>
      <c r="M4" s="143"/>
      <c r="N4" s="144"/>
      <c r="O4" s="75"/>
    </row>
    <row r="5" spans="1:15" x14ac:dyDescent="0.25">
      <c r="A5" s="9" t="s">
        <v>110</v>
      </c>
      <c r="B5" s="76"/>
      <c r="C5" s="145" t="s">
        <v>0</v>
      </c>
      <c r="D5" s="145" t="s">
        <v>1</v>
      </c>
      <c r="E5" s="145" t="s">
        <v>0</v>
      </c>
      <c r="F5" s="145" t="s">
        <v>1</v>
      </c>
      <c r="G5" s="145" t="s">
        <v>0</v>
      </c>
      <c r="H5" s="145" t="s">
        <v>1</v>
      </c>
      <c r="I5" s="145" t="s">
        <v>0</v>
      </c>
      <c r="J5" s="145" t="s">
        <v>1</v>
      </c>
      <c r="K5" s="145" t="s">
        <v>0</v>
      </c>
      <c r="L5" s="145" t="s">
        <v>1</v>
      </c>
      <c r="M5" s="145" t="s">
        <v>0</v>
      </c>
      <c r="N5" s="145" t="s">
        <v>1</v>
      </c>
      <c r="O5" s="76"/>
    </row>
    <row r="6" spans="1:15" ht="69" x14ac:dyDescent="0.25">
      <c r="A6" s="146" t="s">
        <v>33</v>
      </c>
      <c r="B6" s="67" t="s">
        <v>111</v>
      </c>
      <c r="C6" s="26"/>
      <c r="D6" s="26"/>
      <c r="E6" s="31"/>
      <c r="F6" s="31" t="s">
        <v>50</v>
      </c>
      <c r="G6" s="28"/>
      <c r="H6" s="28">
        <v>9.83</v>
      </c>
      <c r="I6" s="28"/>
      <c r="J6" s="29">
        <v>9.625</v>
      </c>
      <c r="K6" s="29"/>
      <c r="L6" s="29">
        <v>34.585000000000001</v>
      </c>
      <c r="M6" s="29"/>
      <c r="N6" s="29">
        <v>271.45999999999998</v>
      </c>
      <c r="O6" s="30">
        <v>168</v>
      </c>
    </row>
    <row r="7" spans="1:15" ht="26.4" x14ac:dyDescent="0.25">
      <c r="A7" s="146"/>
      <c r="B7" s="26" t="s">
        <v>112</v>
      </c>
      <c r="C7" s="26"/>
      <c r="D7" s="26">
        <v>35</v>
      </c>
      <c r="E7" s="38"/>
      <c r="F7" s="27"/>
      <c r="G7" s="28"/>
      <c r="H7" s="28"/>
      <c r="I7" s="28"/>
      <c r="J7" s="29"/>
      <c r="K7" s="29"/>
      <c r="L7" s="29"/>
      <c r="M7" s="29"/>
      <c r="N7" s="29"/>
      <c r="O7" s="30"/>
    </row>
    <row r="8" spans="1:15" ht="39.6" x14ac:dyDescent="0.25">
      <c r="A8" s="146"/>
      <c r="B8" s="26" t="s">
        <v>5</v>
      </c>
      <c r="C8" s="26"/>
      <c r="D8" s="26">
        <v>3</v>
      </c>
      <c r="E8" s="38"/>
      <c r="F8" s="27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46"/>
      <c r="B9" s="26" t="s">
        <v>23</v>
      </c>
      <c r="C9" s="26"/>
      <c r="D9" s="26">
        <v>200</v>
      </c>
      <c r="E9" s="147"/>
      <c r="F9" s="27"/>
      <c r="G9" s="28"/>
      <c r="H9" s="28"/>
      <c r="I9" s="28"/>
      <c r="J9" s="29"/>
      <c r="K9" s="29"/>
      <c r="L9" s="29"/>
      <c r="M9" s="29"/>
      <c r="N9" s="29"/>
      <c r="O9" s="30"/>
    </row>
    <row r="10" spans="1:15" x14ac:dyDescent="0.25">
      <c r="A10" s="146"/>
      <c r="B10" s="26" t="s">
        <v>12</v>
      </c>
      <c r="C10" s="37"/>
      <c r="D10" s="26">
        <v>5</v>
      </c>
      <c r="E10" s="147"/>
      <c r="F10" s="27"/>
      <c r="G10" s="28"/>
      <c r="H10" s="28"/>
      <c r="I10" s="28"/>
      <c r="J10" s="29"/>
      <c r="K10" s="29"/>
      <c r="L10" s="29"/>
      <c r="M10" s="29"/>
      <c r="N10" s="29"/>
      <c r="O10" s="30"/>
    </row>
    <row r="11" spans="1:15" x14ac:dyDescent="0.25">
      <c r="A11" s="146"/>
      <c r="B11" s="25"/>
      <c r="C11" s="26"/>
      <c r="D11" s="26"/>
      <c r="E11" s="31"/>
      <c r="F11" s="27"/>
      <c r="G11" s="28"/>
      <c r="H11" s="28"/>
      <c r="I11" s="28"/>
      <c r="J11" s="29"/>
      <c r="K11" s="29"/>
      <c r="L11" s="29"/>
      <c r="M11" s="29"/>
      <c r="N11" s="29"/>
      <c r="O11" s="35"/>
    </row>
    <row r="12" spans="1:15" ht="69" x14ac:dyDescent="0.25">
      <c r="A12" s="146"/>
      <c r="B12" s="67" t="s">
        <v>113</v>
      </c>
      <c r="C12" s="26"/>
      <c r="D12" s="26"/>
      <c r="E12" s="31" t="s">
        <v>114</v>
      </c>
      <c r="F12" s="31" t="s">
        <v>115</v>
      </c>
      <c r="G12" s="28">
        <v>2.95</v>
      </c>
      <c r="H12" s="28">
        <v>8.5850000000000009</v>
      </c>
      <c r="I12" s="28">
        <v>5.56</v>
      </c>
      <c r="J12" s="29">
        <v>4.8049999999999997</v>
      </c>
      <c r="K12" s="29">
        <v>9.9</v>
      </c>
      <c r="L12" s="29">
        <v>26.454999999999998</v>
      </c>
      <c r="M12" s="29">
        <v>102</v>
      </c>
      <c r="N12" s="29">
        <v>179</v>
      </c>
      <c r="O12" s="36">
        <v>2</v>
      </c>
    </row>
    <row r="13" spans="1:15" ht="39.6" x14ac:dyDescent="0.25">
      <c r="A13" s="146"/>
      <c r="B13" s="26" t="s">
        <v>75</v>
      </c>
      <c r="C13" s="26">
        <v>20</v>
      </c>
      <c r="D13" s="26">
        <v>50</v>
      </c>
      <c r="E13" s="25"/>
      <c r="F13" s="27"/>
      <c r="G13" s="28"/>
      <c r="H13" s="28"/>
      <c r="I13" s="28"/>
      <c r="J13" s="29"/>
      <c r="K13" s="29"/>
      <c r="L13" s="29"/>
      <c r="M13" s="29"/>
      <c r="N13" s="29"/>
      <c r="O13" s="30"/>
    </row>
    <row r="14" spans="1:15" x14ac:dyDescent="0.25">
      <c r="A14" s="146"/>
      <c r="B14" s="26" t="s">
        <v>4</v>
      </c>
      <c r="C14" s="26">
        <v>6</v>
      </c>
      <c r="D14" s="26">
        <v>20</v>
      </c>
      <c r="E14" s="25"/>
      <c r="F14" s="27"/>
      <c r="G14" s="28"/>
      <c r="H14" s="28"/>
      <c r="I14" s="28"/>
      <c r="J14" s="29"/>
      <c r="K14" s="29"/>
      <c r="L14" s="29"/>
      <c r="M14" s="29"/>
      <c r="N14" s="29"/>
      <c r="O14" s="30"/>
    </row>
    <row r="15" spans="1:15" ht="39.6" x14ac:dyDescent="0.25">
      <c r="A15" s="146"/>
      <c r="B15" s="26" t="s">
        <v>5</v>
      </c>
      <c r="C15" s="26">
        <v>5</v>
      </c>
      <c r="D15" s="26">
        <v>10</v>
      </c>
      <c r="E15" s="25"/>
      <c r="F15" s="27"/>
      <c r="G15" s="28"/>
      <c r="H15" s="28"/>
      <c r="I15" s="28"/>
      <c r="J15" s="29"/>
      <c r="K15" s="29"/>
      <c r="L15" s="29"/>
      <c r="M15" s="29"/>
      <c r="N15" s="29"/>
      <c r="O15" s="30"/>
    </row>
    <row r="16" spans="1:15" ht="41.4" x14ac:dyDescent="0.25">
      <c r="A16" s="146"/>
      <c r="B16" s="67" t="s">
        <v>116</v>
      </c>
      <c r="C16" s="26"/>
      <c r="D16" s="26"/>
      <c r="E16" s="31" t="s">
        <v>26</v>
      </c>
      <c r="F16" s="27">
        <v>200</v>
      </c>
      <c r="G16" s="28">
        <v>0</v>
      </c>
      <c r="H16" s="28">
        <v>6.08</v>
      </c>
      <c r="I16" s="28">
        <v>0</v>
      </c>
      <c r="J16" s="29">
        <v>6.64</v>
      </c>
      <c r="K16" s="29">
        <v>12</v>
      </c>
      <c r="L16" s="29">
        <v>27.978000000000002</v>
      </c>
      <c r="M16" s="29">
        <v>48</v>
      </c>
      <c r="N16" s="29">
        <v>162.94</v>
      </c>
      <c r="O16" s="30">
        <v>80</v>
      </c>
    </row>
    <row r="17" spans="1:15" ht="26.4" x14ac:dyDescent="0.25">
      <c r="A17" s="146"/>
      <c r="B17" s="26" t="s">
        <v>117</v>
      </c>
      <c r="C17" s="26">
        <v>0.45</v>
      </c>
      <c r="D17" s="26">
        <v>2</v>
      </c>
      <c r="E17" s="25"/>
      <c r="F17" s="27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46"/>
      <c r="B18" s="26" t="s">
        <v>12</v>
      </c>
      <c r="C18" s="26">
        <v>6</v>
      </c>
      <c r="D18" s="26">
        <v>11</v>
      </c>
      <c r="E18" s="25"/>
      <c r="F18" s="27"/>
      <c r="G18" s="28"/>
      <c r="H18" s="28"/>
      <c r="I18" s="28"/>
      <c r="J18" s="29"/>
      <c r="K18" s="29"/>
      <c r="L18" s="29"/>
      <c r="M18" s="29"/>
      <c r="N18" s="29"/>
      <c r="O18" s="30"/>
    </row>
    <row r="19" spans="1:15" x14ac:dyDescent="0.25">
      <c r="A19" s="146"/>
      <c r="B19" s="26" t="s">
        <v>23</v>
      </c>
      <c r="C19" s="26">
        <v>180</v>
      </c>
      <c r="D19" s="26">
        <v>200</v>
      </c>
      <c r="E19" s="25"/>
      <c r="F19" s="27"/>
      <c r="G19" s="28"/>
      <c r="H19" s="28"/>
      <c r="I19" s="28"/>
      <c r="J19" s="29"/>
      <c r="K19" s="29"/>
      <c r="L19" s="29"/>
      <c r="M19" s="29"/>
      <c r="N19" s="29"/>
      <c r="O19" s="30"/>
    </row>
    <row r="20" spans="1:15" ht="26.4" x14ac:dyDescent="0.25">
      <c r="A20" s="148" t="s">
        <v>34</v>
      </c>
      <c r="B20" s="67" t="s">
        <v>118</v>
      </c>
      <c r="C20" s="26"/>
      <c r="D20" s="26"/>
      <c r="E20" s="31" t="s">
        <v>78</v>
      </c>
      <c r="F20" s="27">
        <v>200</v>
      </c>
      <c r="G20" s="28">
        <v>0.41</v>
      </c>
      <c r="H20" s="28">
        <v>5.04</v>
      </c>
      <c r="I20" s="28">
        <v>0.41</v>
      </c>
      <c r="J20" s="29">
        <v>5.76</v>
      </c>
      <c r="K20" s="29">
        <v>10</v>
      </c>
      <c r="L20" s="29">
        <v>8.4600000000000009</v>
      </c>
      <c r="M20" s="29">
        <v>48</v>
      </c>
      <c r="N20" s="29">
        <v>104.4</v>
      </c>
      <c r="O20" s="30">
        <v>401</v>
      </c>
    </row>
    <row r="21" spans="1:15" ht="26.4" x14ac:dyDescent="0.25">
      <c r="A21" s="149" t="s">
        <v>46</v>
      </c>
      <c r="B21" s="25"/>
      <c r="C21" s="26"/>
      <c r="D21" s="26"/>
      <c r="E21" s="31"/>
      <c r="F21" s="27"/>
      <c r="G21" s="28">
        <f>G6+G11+G12+G16+G20</f>
        <v>3.3600000000000003</v>
      </c>
      <c r="H21" s="28">
        <f>H6+H11+H12+H16+H20+SUM(H6:H20)</f>
        <v>59.069999999999993</v>
      </c>
      <c r="I21" s="28">
        <f>I6+I11+I12+I16+I20</f>
        <v>5.97</v>
      </c>
      <c r="J21" s="29">
        <f>J6+J11+J12+J16+J20+SUM(J6:J20)</f>
        <v>53.66</v>
      </c>
      <c r="K21" s="29">
        <f>K6+K11+K12+K16+K20</f>
        <v>31.9</v>
      </c>
      <c r="L21" s="29">
        <f>L6+L11+L12+L16+L20+SUM(L6:L20)</f>
        <v>194.95600000000002</v>
      </c>
      <c r="M21" s="29">
        <f>M6+M11+M12+M16+M20</f>
        <v>198</v>
      </c>
      <c r="N21" s="29">
        <f>N6+N11+N12+N16+N20+SUM(N6:N20)</f>
        <v>1435.6</v>
      </c>
      <c r="O21" s="30"/>
    </row>
    <row r="22" spans="1:15" ht="41.4" x14ac:dyDescent="0.25">
      <c r="A22" s="150" t="s">
        <v>35</v>
      </c>
      <c r="B22" s="67" t="s">
        <v>119</v>
      </c>
      <c r="C22" s="26"/>
      <c r="D22" s="26"/>
      <c r="E22" s="25">
        <v>150</v>
      </c>
      <c r="F22" s="31" t="s">
        <v>50</v>
      </c>
      <c r="G22" s="28">
        <v>12.85</v>
      </c>
      <c r="H22" s="28">
        <v>4.58</v>
      </c>
      <c r="I22" s="28">
        <v>2.37</v>
      </c>
      <c r="J22" s="29">
        <v>8.49</v>
      </c>
      <c r="K22" s="29">
        <v>17.5</v>
      </c>
      <c r="L22" s="29">
        <v>23.5</v>
      </c>
      <c r="M22" s="29">
        <v>131</v>
      </c>
      <c r="N22" s="29">
        <v>136</v>
      </c>
      <c r="O22" s="30">
        <v>213</v>
      </c>
    </row>
    <row r="23" spans="1:15" ht="26.4" x14ac:dyDescent="0.25">
      <c r="A23" s="151"/>
      <c r="B23" s="26" t="s">
        <v>53</v>
      </c>
      <c r="C23" s="26" t="s">
        <v>54</v>
      </c>
      <c r="D23" s="26">
        <v>100</v>
      </c>
      <c r="E23" s="38"/>
      <c r="F23" s="27"/>
      <c r="G23" s="28"/>
      <c r="H23" s="28"/>
      <c r="I23" s="28"/>
      <c r="J23" s="29"/>
      <c r="K23" s="29"/>
      <c r="L23" s="29"/>
      <c r="M23" s="29"/>
      <c r="N23" s="29"/>
      <c r="O23" s="30"/>
    </row>
    <row r="24" spans="1:15" x14ac:dyDescent="0.25">
      <c r="A24" s="151"/>
      <c r="B24" s="26" t="s">
        <v>51</v>
      </c>
      <c r="C24" s="26"/>
      <c r="D24" s="26">
        <v>16</v>
      </c>
      <c r="E24" s="38"/>
      <c r="F24" s="27"/>
      <c r="G24" s="28"/>
      <c r="H24" s="28"/>
      <c r="I24" s="28"/>
      <c r="J24" s="29"/>
      <c r="K24" s="29"/>
      <c r="L24" s="29"/>
      <c r="M24" s="29"/>
      <c r="N24" s="29"/>
      <c r="O24" s="30"/>
    </row>
    <row r="25" spans="1:15" ht="39.6" x14ac:dyDescent="0.25">
      <c r="A25" s="151"/>
      <c r="B25" s="26" t="s">
        <v>16</v>
      </c>
      <c r="C25" s="26"/>
      <c r="D25" s="26">
        <v>3</v>
      </c>
      <c r="E25" s="38"/>
      <c r="F25" s="27"/>
      <c r="G25" s="28"/>
      <c r="H25" s="28"/>
      <c r="I25" s="28"/>
      <c r="J25" s="29"/>
      <c r="K25" s="29"/>
      <c r="L25" s="29"/>
      <c r="M25" s="29"/>
      <c r="N25" s="29"/>
      <c r="O25" s="30"/>
    </row>
    <row r="26" spans="1:15" x14ac:dyDescent="0.25">
      <c r="A26" s="151"/>
      <c r="B26" s="26" t="s">
        <v>14</v>
      </c>
      <c r="C26" s="37"/>
      <c r="D26" s="37" t="s">
        <v>10</v>
      </c>
      <c r="E26" s="147"/>
      <c r="F26" s="27"/>
      <c r="G26" s="28"/>
      <c r="H26" s="28"/>
      <c r="I26" s="28"/>
      <c r="J26" s="29"/>
      <c r="K26" s="29"/>
      <c r="L26" s="29"/>
      <c r="M26" s="29"/>
      <c r="N26" s="29"/>
      <c r="O26" s="30"/>
    </row>
    <row r="27" spans="1:15" x14ac:dyDescent="0.25">
      <c r="A27" s="151"/>
      <c r="B27" s="26" t="s">
        <v>15</v>
      </c>
      <c r="C27" s="37"/>
      <c r="D27" s="37" t="s">
        <v>10</v>
      </c>
      <c r="E27" s="40"/>
      <c r="F27" s="27"/>
      <c r="G27" s="28"/>
      <c r="H27" s="28"/>
      <c r="I27" s="28"/>
      <c r="J27" s="29"/>
      <c r="K27" s="29"/>
      <c r="L27" s="29"/>
      <c r="M27" s="29"/>
      <c r="N27" s="29"/>
      <c r="O27" s="30"/>
    </row>
    <row r="28" spans="1:15" ht="39.6" x14ac:dyDescent="0.25">
      <c r="A28" s="151"/>
      <c r="B28" s="26" t="s">
        <v>5</v>
      </c>
      <c r="C28" s="37"/>
      <c r="D28" s="37" t="s">
        <v>60</v>
      </c>
      <c r="E28" s="40"/>
      <c r="F28" s="27"/>
      <c r="G28" s="28"/>
      <c r="H28" s="28"/>
      <c r="I28" s="28"/>
      <c r="J28" s="29"/>
      <c r="K28" s="29"/>
      <c r="L28" s="29"/>
      <c r="M28" s="29"/>
      <c r="N28" s="29"/>
      <c r="O28" s="30"/>
    </row>
    <row r="29" spans="1:15" x14ac:dyDescent="0.25">
      <c r="A29" s="151"/>
      <c r="B29" s="107" t="s">
        <v>17</v>
      </c>
      <c r="C29" s="107"/>
      <c r="D29" s="26">
        <v>180</v>
      </c>
      <c r="E29" s="25"/>
      <c r="F29" s="27"/>
      <c r="G29" s="28"/>
      <c r="H29" s="28"/>
      <c r="I29" s="28"/>
      <c r="J29" s="29"/>
      <c r="K29" s="29"/>
      <c r="L29" s="29"/>
      <c r="M29" s="29"/>
      <c r="N29" s="29"/>
      <c r="O29" s="30"/>
    </row>
    <row r="30" spans="1:15" ht="13.8" x14ac:dyDescent="0.25">
      <c r="A30" s="151"/>
      <c r="B30" s="67" t="s">
        <v>120</v>
      </c>
      <c r="C30" s="26"/>
      <c r="D30" s="26"/>
      <c r="E30" s="152"/>
      <c r="F30" s="27"/>
      <c r="G30" s="28"/>
      <c r="H30" s="28"/>
      <c r="I30" s="28"/>
      <c r="J30" s="29"/>
      <c r="K30" s="29"/>
      <c r="L30" s="29"/>
      <c r="M30" s="29"/>
      <c r="N30" s="29"/>
      <c r="O30" s="30"/>
    </row>
    <row r="31" spans="1:15" ht="39.6" x14ac:dyDescent="0.25">
      <c r="A31" s="151"/>
      <c r="B31" s="26" t="s">
        <v>106</v>
      </c>
      <c r="C31" s="26"/>
      <c r="D31" s="26">
        <v>12</v>
      </c>
      <c r="E31" s="31"/>
      <c r="F31" s="31"/>
      <c r="G31" s="28"/>
      <c r="H31" s="28"/>
      <c r="I31" s="28"/>
      <c r="J31" s="29"/>
      <c r="K31" s="29"/>
      <c r="L31" s="29"/>
      <c r="M31" s="29"/>
      <c r="N31" s="29"/>
      <c r="O31" s="30"/>
    </row>
    <row r="32" spans="1:15" x14ac:dyDescent="0.25">
      <c r="A32" s="151"/>
      <c r="B32" s="26" t="s">
        <v>95</v>
      </c>
      <c r="C32" s="26"/>
      <c r="D32" s="26">
        <v>3</v>
      </c>
      <c r="E32" s="25"/>
      <c r="F32" s="27"/>
      <c r="G32" s="28"/>
      <c r="H32" s="28"/>
      <c r="I32" s="28"/>
      <c r="J32" s="29"/>
      <c r="K32" s="29"/>
      <c r="L32" s="29"/>
      <c r="M32" s="29"/>
      <c r="N32" s="29"/>
      <c r="O32" s="30"/>
    </row>
    <row r="33" spans="1:15" x14ac:dyDescent="0.25">
      <c r="A33" s="151"/>
      <c r="B33" s="26" t="s">
        <v>17</v>
      </c>
      <c r="C33" s="26"/>
      <c r="D33" s="26">
        <v>15</v>
      </c>
      <c r="E33" s="25"/>
      <c r="F33" s="27"/>
      <c r="G33" s="28"/>
      <c r="H33" s="28"/>
      <c r="I33" s="28"/>
      <c r="J33" s="29"/>
      <c r="K33" s="29"/>
      <c r="L33" s="29"/>
      <c r="M33" s="29"/>
      <c r="N33" s="29"/>
      <c r="O33" s="30"/>
    </row>
    <row r="34" spans="1:15" ht="138" x14ac:dyDescent="0.25">
      <c r="A34" s="153"/>
      <c r="B34" s="67" t="s">
        <v>121</v>
      </c>
      <c r="C34" s="154"/>
      <c r="D34" s="26"/>
      <c r="E34" s="31" t="s">
        <v>97</v>
      </c>
      <c r="F34" s="27">
        <v>150</v>
      </c>
      <c r="G34" s="28">
        <v>2.83</v>
      </c>
      <c r="H34" s="28">
        <v>3.64</v>
      </c>
      <c r="I34" s="28">
        <v>6.45</v>
      </c>
      <c r="J34" s="29">
        <v>8.5</v>
      </c>
      <c r="K34" s="29">
        <v>15.49</v>
      </c>
      <c r="L34" s="29">
        <v>24.09</v>
      </c>
      <c r="M34" s="29">
        <v>115.97</v>
      </c>
      <c r="N34" s="29">
        <v>152.82</v>
      </c>
      <c r="O34" s="30" t="s">
        <v>122</v>
      </c>
    </row>
    <row r="35" spans="1:15" ht="39.6" x14ac:dyDescent="0.25">
      <c r="A35" s="150" t="s">
        <v>35</v>
      </c>
      <c r="B35" s="26" t="s">
        <v>16</v>
      </c>
      <c r="C35" s="26" t="s">
        <v>54</v>
      </c>
      <c r="D35" s="26">
        <v>6</v>
      </c>
      <c r="E35" s="38"/>
      <c r="F35" s="27"/>
      <c r="G35" s="28"/>
      <c r="H35" s="28"/>
      <c r="I35" s="28"/>
      <c r="J35" s="29"/>
      <c r="K35" s="29"/>
      <c r="L35" s="29"/>
      <c r="M35" s="29"/>
      <c r="N35" s="29"/>
      <c r="O35" s="30"/>
    </row>
    <row r="36" spans="1:15" x14ac:dyDescent="0.25">
      <c r="A36" s="151"/>
      <c r="B36" s="26" t="s">
        <v>51</v>
      </c>
      <c r="C36" s="26"/>
      <c r="D36" s="26">
        <v>100</v>
      </c>
      <c r="E36" s="38"/>
      <c r="F36" s="27"/>
      <c r="G36" s="28"/>
      <c r="H36" s="28"/>
      <c r="I36" s="28"/>
      <c r="J36" s="29"/>
      <c r="K36" s="29"/>
      <c r="L36" s="29"/>
      <c r="M36" s="29"/>
      <c r="N36" s="29"/>
      <c r="O36" s="30"/>
    </row>
    <row r="37" spans="1:15" ht="39.6" x14ac:dyDescent="0.25">
      <c r="A37" s="151"/>
      <c r="B37" s="26" t="s">
        <v>5</v>
      </c>
      <c r="C37" s="26"/>
      <c r="D37" s="26">
        <v>5</v>
      </c>
      <c r="E37" s="38"/>
      <c r="F37" s="27"/>
      <c r="G37" s="28"/>
      <c r="H37" s="28"/>
      <c r="I37" s="28"/>
      <c r="J37" s="29"/>
      <c r="K37" s="29"/>
      <c r="L37" s="29"/>
      <c r="M37" s="29"/>
      <c r="N37" s="29"/>
      <c r="O37" s="30"/>
    </row>
    <row r="38" spans="1:15" x14ac:dyDescent="0.25">
      <c r="A38" s="151"/>
      <c r="B38" s="26" t="s">
        <v>58</v>
      </c>
      <c r="C38" s="26"/>
      <c r="D38" s="26">
        <v>5</v>
      </c>
      <c r="E38" s="38"/>
      <c r="F38" s="27"/>
      <c r="G38" s="28"/>
      <c r="H38" s="28"/>
      <c r="I38" s="28"/>
      <c r="J38" s="29"/>
      <c r="K38" s="29"/>
      <c r="L38" s="29"/>
      <c r="M38" s="29"/>
      <c r="N38" s="29"/>
      <c r="O38" s="30"/>
    </row>
    <row r="39" spans="1:15" ht="39.6" x14ac:dyDescent="0.25">
      <c r="A39" s="151"/>
      <c r="B39" s="26" t="s">
        <v>106</v>
      </c>
      <c r="C39" s="26"/>
      <c r="D39" s="26">
        <v>5</v>
      </c>
      <c r="E39" s="38"/>
      <c r="F39" s="27"/>
      <c r="G39" s="28"/>
      <c r="H39" s="28"/>
      <c r="I39" s="28"/>
      <c r="J39" s="29"/>
      <c r="K39" s="29"/>
      <c r="L39" s="29"/>
      <c r="M39" s="29"/>
      <c r="N39" s="29"/>
      <c r="O39" s="30"/>
    </row>
    <row r="40" spans="1:15" x14ac:dyDescent="0.25">
      <c r="A40" s="151"/>
      <c r="B40" s="26" t="s">
        <v>15</v>
      </c>
      <c r="C40" s="26"/>
      <c r="D40" s="26">
        <v>20</v>
      </c>
      <c r="E40" s="38"/>
      <c r="F40" s="27"/>
      <c r="G40" s="28"/>
      <c r="H40" s="28"/>
      <c r="I40" s="28"/>
      <c r="J40" s="29"/>
      <c r="K40" s="29"/>
      <c r="L40" s="29"/>
      <c r="M40" s="29"/>
      <c r="N40" s="29"/>
      <c r="O40" s="30"/>
    </row>
    <row r="41" spans="1:15" x14ac:dyDescent="0.25">
      <c r="A41" s="151"/>
      <c r="B41" s="26" t="s">
        <v>123</v>
      </c>
      <c r="C41" s="26"/>
      <c r="D41" s="26">
        <v>20</v>
      </c>
      <c r="E41" s="38"/>
      <c r="F41" s="27"/>
      <c r="G41" s="28"/>
      <c r="H41" s="28"/>
      <c r="I41" s="28"/>
      <c r="J41" s="29"/>
      <c r="K41" s="29"/>
      <c r="L41" s="29"/>
      <c r="M41" s="29"/>
      <c r="N41" s="29"/>
      <c r="O41" s="30"/>
    </row>
    <row r="42" spans="1:15" ht="26.4" x14ac:dyDescent="0.25">
      <c r="A42" s="151"/>
      <c r="B42" s="26" t="s">
        <v>59</v>
      </c>
      <c r="C42" s="26"/>
      <c r="D42" s="26">
        <v>5</v>
      </c>
      <c r="E42" s="25"/>
      <c r="F42" s="27"/>
      <c r="G42" s="28"/>
      <c r="H42" s="28"/>
      <c r="I42" s="28"/>
      <c r="J42" s="29"/>
      <c r="K42" s="29"/>
      <c r="L42" s="29"/>
      <c r="M42" s="29"/>
      <c r="N42" s="29"/>
      <c r="O42" s="30"/>
    </row>
    <row r="43" spans="1:15" ht="55.2" x14ac:dyDescent="0.25">
      <c r="A43" s="151"/>
      <c r="B43" s="67" t="s">
        <v>124</v>
      </c>
      <c r="C43" s="26"/>
      <c r="D43" s="26"/>
      <c r="E43" s="31" t="s">
        <v>64</v>
      </c>
      <c r="F43" s="27">
        <v>170</v>
      </c>
      <c r="G43" s="28">
        <v>0.16</v>
      </c>
      <c r="H43" s="28">
        <v>4.66</v>
      </c>
      <c r="I43" s="28">
        <v>0.16</v>
      </c>
      <c r="J43" s="29">
        <v>3.9849999999999999</v>
      </c>
      <c r="K43" s="29">
        <v>11.9</v>
      </c>
      <c r="L43" s="29">
        <v>28.39</v>
      </c>
      <c r="M43" s="29">
        <v>51</v>
      </c>
      <c r="N43" s="29">
        <v>165.9</v>
      </c>
      <c r="O43" s="30">
        <v>205</v>
      </c>
    </row>
    <row r="44" spans="1:15" ht="39.6" x14ac:dyDescent="0.25">
      <c r="A44" s="151"/>
      <c r="B44" s="26" t="s">
        <v>6</v>
      </c>
      <c r="C44" s="26"/>
      <c r="D44" s="26">
        <v>40</v>
      </c>
      <c r="E44" s="40"/>
      <c r="F44" s="27"/>
      <c r="G44" s="28"/>
      <c r="H44" s="28"/>
      <c r="I44" s="28"/>
      <c r="J44" s="29"/>
      <c r="K44" s="29"/>
      <c r="L44" s="29"/>
      <c r="M44" s="29"/>
      <c r="N44" s="29"/>
      <c r="O44" s="30"/>
    </row>
    <row r="45" spans="1:15" ht="39.6" x14ac:dyDescent="0.25">
      <c r="A45" s="151"/>
      <c r="B45" s="26" t="s">
        <v>5</v>
      </c>
      <c r="C45" s="26"/>
      <c r="D45" s="26">
        <v>3</v>
      </c>
      <c r="E45" s="38"/>
      <c r="F45" s="27"/>
      <c r="G45" s="28"/>
      <c r="H45" s="28"/>
      <c r="I45" s="28"/>
      <c r="J45" s="29"/>
      <c r="K45" s="29"/>
      <c r="L45" s="29"/>
      <c r="M45" s="29"/>
      <c r="N45" s="29"/>
      <c r="O45" s="30"/>
    </row>
    <row r="46" spans="1:15" ht="13.8" x14ac:dyDescent="0.25">
      <c r="A46" s="151"/>
      <c r="B46" s="67" t="s">
        <v>125</v>
      </c>
      <c r="C46" s="26"/>
      <c r="D46" s="26"/>
      <c r="E46" s="31" t="s">
        <v>26</v>
      </c>
      <c r="F46" s="27">
        <v>200</v>
      </c>
      <c r="G46" s="28"/>
      <c r="H46" s="28">
        <v>0</v>
      </c>
      <c r="I46" s="28"/>
      <c r="J46" s="29">
        <v>0</v>
      </c>
      <c r="K46" s="29"/>
      <c r="L46" s="29">
        <v>21.9</v>
      </c>
      <c r="M46" s="29"/>
      <c r="N46" s="29">
        <v>114.3</v>
      </c>
      <c r="O46" s="30">
        <v>383</v>
      </c>
    </row>
    <row r="47" spans="1:15" ht="39.6" x14ac:dyDescent="0.25">
      <c r="A47" s="151"/>
      <c r="B47" s="26" t="s">
        <v>126</v>
      </c>
      <c r="C47" s="26"/>
      <c r="D47" s="26"/>
      <c r="E47" s="31"/>
      <c r="F47" s="27"/>
      <c r="G47" s="28"/>
      <c r="H47" s="28"/>
      <c r="I47" s="28"/>
      <c r="J47" s="29"/>
      <c r="K47" s="29"/>
      <c r="L47" s="29"/>
      <c r="M47" s="29"/>
      <c r="N47" s="29"/>
      <c r="O47" s="30"/>
    </row>
    <row r="48" spans="1:15" x14ac:dyDescent="0.25">
      <c r="A48" s="151"/>
      <c r="B48" s="26" t="s">
        <v>12</v>
      </c>
      <c r="C48" s="26"/>
      <c r="D48" s="26"/>
      <c r="E48" s="31"/>
      <c r="F48" s="27"/>
      <c r="G48" s="28"/>
      <c r="H48" s="28"/>
      <c r="I48" s="28"/>
      <c r="J48" s="29"/>
      <c r="K48" s="29"/>
      <c r="L48" s="29"/>
      <c r="M48" s="29"/>
      <c r="N48" s="29"/>
      <c r="O48" s="30"/>
    </row>
    <row r="49" spans="1:15" ht="27.6" x14ac:dyDescent="0.25">
      <c r="A49" s="153"/>
      <c r="B49" s="67" t="s">
        <v>22</v>
      </c>
      <c r="C49" s="26"/>
      <c r="D49" s="26"/>
      <c r="E49" s="31" t="s">
        <v>28</v>
      </c>
      <c r="F49" s="27">
        <v>50</v>
      </c>
      <c r="G49" s="28">
        <v>1.57</v>
      </c>
      <c r="H49" s="28">
        <v>2.35</v>
      </c>
      <c r="I49" s="28">
        <v>0.31</v>
      </c>
      <c r="J49" s="29">
        <v>0.35</v>
      </c>
      <c r="K49" s="29">
        <v>13.8</v>
      </c>
      <c r="L49" s="29">
        <v>24.9</v>
      </c>
      <c r="M49" s="29">
        <v>65</v>
      </c>
      <c r="N49" s="29">
        <v>107</v>
      </c>
      <c r="O49" s="30">
        <v>700</v>
      </c>
    </row>
    <row r="50" spans="1:15" ht="26.4" x14ac:dyDescent="0.25">
      <c r="A50" s="73" t="s">
        <v>47</v>
      </c>
      <c r="B50" s="25"/>
      <c r="C50" s="26"/>
      <c r="D50" s="26"/>
      <c r="E50" s="31"/>
      <c r="F50" s="27"/>
      <c r="G50" s="28">
        <f>G22+G30+G34+G43+G46+G49</f>
        <v>17.41</v>
      </c>
      <c r="H50" s="28">
        <f>H22+H30+H34+H43+H46+H49+SUM(H22:H49)</f>
        <v>30.46</v>
      </c>
      <c r="I50" s="28">
        <f>I22+I30+I34+I43+I46+I49</f>
        <v>9.2900000000000009</v>
      </c>
      <c r="J50" s="29">
        <f>J22+J30+J34+J43+J46+J49</f>
        <v>21.325000000000003</v>
      </c>
      <c r="K50" s="29">
        <f>K22+K30+K34+K43+K46+K49</f>
        <v>58.69</v>
      </c>
      <c r="L50" s="29">
        <f>L22+L30+L34+L43+L46+L49</f>
        <v>122.78</v>
      </c>
      <c r="M50" s="29">
        <f>M22+M30+M34+M43+M46+M49+SUM(L22:L49)</f>
        <v>485.75</v>
      </c>
      <c r="N50" s="29">
        <f>N22+N30+N34+N43+N46+N49+SUM(N22:N49)</f>
        <v>1352.04</v>
      </c>
      <c r="O50" s="30"/>
    </row>
    <row r="51" spans="1:15" ht="27.6" x14ac:dyDescent="0.25">
      <c r="A51" s="146" t="s">
        <v>36</v>
      </c>
      <c r="B51" s="67" t="s">
        <v>127</v>
      </c>
      <c r="C51" s="26"/>
      <c r="D51" s="26"/>
      <c r="E51" s="31" t="s">
        <v>64</v>
      </c>
      <c r="F51" s="27">
        <v>200</v>
      </c>
      <c r="G51" s="28">
        <v>5.3</v>
      </c>
      <c r="H51" s="28">
        <v>17.451000000000001</v>
      </c>
      <c r="I51" s="28">
        <v>2.8</v>
      </c>
      <c r="J51" s="29">
        <v>13.885</v>
      </c>
      <c r="K51" s="29">
        <v>26.7</v>
      </c>
      <c r="L51" s="29">
        <v>5.38</v>
      </c>
      <c r="M51" s="29">
        <v>152.1</v>
      </c>
      <c r="N51" s="29">
        <v>216.34</v>
      </c>
      <c r="O51" s="30">
        <v>249</v>
      </c>
    </row>
    <row r="52" spans="1:15" x14ac:dyDescent="0.25">
      <c r="A52" s="146"/>
      <c r="B52" s="26" t="s">
        <v>128</v>
      </c>
      <c r="C52" s="26"/>
      <c r="D52" s="26">
        <v>100</v>
      </c>
      <c r="E52" s="38"/>
      <c r="F52" s="27"/>
      <c r="G52" s="28"/>
      <c r="H52" s="28"/>
      <c r="I52" s="28"/>
      <c r="J52" s="29"/>
      <c r="K52" s="29"/>
      <c r="L52" s="29"/>
      <c r="M52" s="29"/>
      <c r="N52" s="29"/>
      <c r="O52" s="30"/>
    </row>
    <row r="53" spans="1:15" x14ac:dyDescent="0.25">
      <c r="A53" s="146"/>
      <c r="B53" s="26" t="s">
        <v>23</v>
      </c>
      <c r="C53" s="26"/>
      <c r="D53" s="26">
        <v>100</v>
      </c>
      <c r="E53" s="25"/>
      <c r="F53" s="27"/>
      <c r="G53" s="28"/>
      <c r="H53" s="28"/>
      <c r="I53" s="28"/>
      <c r="J53" s="29"/>
      <c r="K53" s="29"/>
      <c r="L53" s="29"/>
      <c r="M53" s="29"/>
      <c r="N53" s="29"/>
      <c r="O53" s="30"/>
    </row>
    <row r="54" spans="1:15" ht="39.6" x14ac:dyDescent="0.25">
      <c r="A54" s="146"/>
      <c r="B54" s="26" t="s">
        <v>5</v>
      </c>
      <c r="C54" s="26"/>
      <c r="D54" s="26">
        <v>5</v>
      </c>
      <c r="E54" s="25"/>
      <c r="F54" s="27"/>
      <c r="G54" s="28"/>
      <c r="H54" s="28"/>
      <c r="I54" s="28"/>
      <c r="J54" s="29"/>
      <c r="K54" s="29"/>
      <c r="L54" s="29"/>
      <c r="M54" s="29"/>
      <c r="N54" s="29"/>
      <c r="O54" s="30"/>
    </row>
    <row r="55" spans="1:15" x14ac:dyDescent="0.25">
      <c r="A55" s="146"/>
      <c r="B55" s="26" t="s">
        <v>95</v>
      </c>
      <c r="C55" s="26"/>
      <c r="D55" s="26">
        <v>40</v>
      </c>
      <c r="E55" s="25"/>
      <c r="F55" s="27"/>
      <c r="G55" s="28"/>
      <c r="H55" s="28"/>
      <c r="I55" s="28"/>
      <c r="J55" s="29"/>
      <c r="K55" s="29"/>
      <c r="L55" s="29"/>
      <c r="M55" s="29"/>
      <c r="N55" s="29"/>
      <c r="O55" s="30"/>
    </row>
    <row r="56" spans="1:15" x14ac:dyDescent="0.25">
      <c r="A56" s="146"/>
      <c r="B56" s="26" t="s">
        <v>58</v>
      </c>
      <c r="C56" s="26"/>
      <c r="D56" s="26">
        <v>11</v>
      </c>
      <c r="E56" s="31"/>
      <c r="F56" s="27"/>
      <c r="G56" s="28"/>
      <c r="H56" s="28"/>
      <c r="I56" s="28"/>
      <c r="J56" s="29"/>
      <c r="K56" s="29"/>
      <c r="L56" s="29"/>
      <c r="M56" s="29"/>
      <c r="N56" s="29"/>
      <c r="O56" s="30"/>
    </row>
    <row r="57" spans="1:15" ht="41.4" x14ac:dyDescent="0.25">
      <c r="A57" s="146"/>
      <c r="B57" s="67" t="s">
        <v>21</v>
      </c>
      <c r="C57" s="26">
        <v>15</v>
      </c>
      <c r="D57" s="26">
        <v>20</v>
      </c>
      <c r="E57" s="31" t="s">
        <v>129</v>
      </c>
      <c r="F57" s="27">
        <v>20</v>
      </c>
      <c r="G57" s="28">
        <v>1.1399999999999999</v>
      </c>
      <c r="H57" s="28">
        <v>1.52</v>
      </c>
      <c r="I57" s="28">
        <v>0.12</v>
      </c>
      <c r="J57" s="29">
        <v>0.16</v>
      </c>
      <c r="K57" s="29">
        <v>7.35</v>
      </c>
      <c r="L57" s="29">
        <v>9.8000000000000007</v>
      </c>
      <c r="M57" s="29">
        <v>35.25</v>
      </c>
      <c r="N57" s="29">
        <v>47</v>
      </c>
      <c r="O57" s="30">
        <v>120</v>
      </c>
    </row>
    <row r="58" spans="1:15" ht="41.4" x14ac:dyDescent="0.25">
      <c r="A58" s="146"/>
      <c r="B58" s="67" t="s">
        <v>130</v>
      </c>
      <c r="C58" s="26"/>
      <c r="D58" s="26"/>
      <c r="E58" s="31"/>
      <c r="F58" s="27">
        <v>130</v>
      </c>
      <c r="G58" s="28"/>
      <c r="H58" s="28">
        <v>1.59</v>
      </c>
      <c r="I58" s="28"/>
      <c r="J58" s="29">
        <v>2.69</v>
      </c>
      <c r="K58" s="29"/>
      <c r="L58" s="29">
        <v>6.2</v>
      </c>
      <c r="M58" s="29"/>
      <c r="N58" s="29">
        <v>68</v>
      </c>
      <c r="O58" s="30">
        <v>53</v>
      </c>
    </row>
    <row r="59" spans="1:15" ht="41.4" x14ac:dyDescent="0.25">
      <c r="A59" s="146"/>
      <c r="B59" s="67" t="s">
        <v>131</v>
      </c>
      <c r="C59" s="26"/>
      <c r="D59" s="26"/>
      <c r="E59" s="25">
        <v>180</v>
      </c>
      <c r="F59" s="27">
        <v>200</v>
      </c>
      <c r="G59" s="28">
        <v>3.36</v>
      </c>
      <c r="H59" s="28">
        <v>3.41</v>
      </c>
      <c r="I59" s="28">
        <v>2.84</v>
      </c>
      <c r="J59" s="29">
        <v>3.01</v>
      </c>
      <c r="K59" s="29">
        <v>14.88</v>
      </c>
      <c r="L59" s="29">
        <v>16</v>
      </c>
      <c r="M59" s="29">
        <v>99.6</v>
      </c>
      <c r="N59" s="29">
        <v>101.11</v>
      </c>
      <c r="O59" s="30">
        <v>391</v>
      </c>
    </row>
    <row r="60" spans="1:15" ht="26.4" x14ac:dyDescent="0.25">
      <c r="A60" s="146"/>
      <c r="B60" s="26" t="s">
        <v>11</v>
      </c>
      <c r="C60" s="26">
        <v>3</v>
      </c>
      <c r="D60" s="26">
        <v>3</v>
      </c>
      <c r="E60" s="25"/>
      <c r="F60" s="27"/>
      <c r="G60" s="28"/>
      <c r="H60" s="28"/>
      <c r="I60" s="28"/>
      <c r="J60" s="29"/>
      <c r="K60" s="29"/>
      <c r="L60" s="29"/>
      <c r="M60" s="29"/>
      <c r="N60" s="29"/>
      <c r="O60" s="30"/>
    </row>
    <row r="61" spans="1:15" x14ac:dyDescent="0.25">
      <c r="A61" s="146"/>
      <c r="B61" s="26" t="s">
        <v>17</v>
      </c>
      <c r="C61" s="26">
        <v>150</v>
      </c>
      <c r="D61" s="26">
        <v>200</v>
      </c>
      <c r="E61" s="25"/>
      <c r="F61" s="27"/>
      <c r="G61" s="28"/>
      <c r="H61" s="28"/>
      <c r="I61" s="28"/>
      <c r="J61" s="29"/>
      <c r="K61" s="29"/>
      <c r="L61" s="29"/>
      <c r="M61" s="29"/>
      <c r="N61" s="29"/>
      <c r="O61" s="30"/>
    </row>
    <row r="62" spans="1:15" x14ac:dyDescent="0.25">
      <c r="A62" s="146"/>
      <c r="B62" s="26" t="s">
        <v>12</v>
      </c>
      <c r="C62" s="26">
        <v>12</v>
      </c>
      <c r="D62" s="26">
        <v>13</v>
      </c>
      <c r="E62" s="25"/>
      <c r="F62" s="27"/>
      <c r="G62" s="28"/>
      <c r="H62" s="28"/>
      <c r="I62" s="28"/>
      <c r="J62" s="29"/>
      <c r="K62" s="29"/>
      <c r="L62" s="29"/>
      <c r="M62" s="29"/>
      <c r="N62" s="29"/>
      <c r="O62" s="30"/>
    </row>
    <row r="63" spans="1:15" ht="39.6" x14ac:dyDescent="0.25">
      <c r="A63" s="25" t="s">
        <v>48</v>
      </c>
      <c r="B63" s="25"/>
      <c r="C63" s="37"/>
      <c r="D63" s="26"/>
      <c r="E63" s="31"/>
      <c r="F63" s="27"/>
      <c r="G63" s="28">
        <f>G51+G57+G59</f>
        <v>9.7999999999999989</v>
      </c>
      <c r="H63" s="28">
        <f>H51+H57+H59+SUM(H51:H62)</f>
        <v>46.352000000000004</v>
      </c>
      <c r="I63" s="28">
        <f>I51+I57+I59</f>
        <v>5.76</v>
      </c>
      <c r="J63" s="29">
        <f>J51+J57+J59+SUM(J22:J62)</f>
        <v>79.449999999999989</v>
      </c>
      <c r="K63" s="29">
        <f>K51+K57+K59</f>
        <v>48.93</v>
      </c>
      <c r="L63" s="29">
        <f>L51+L57+L59+SUM(L22:L62)</f>
        <v>314.12</v>
      </c>
      <c r="M63" s="29">
        <f>M51+M57+M59</f>
        <v>286.95</v>
      </c>
      <c r="N63" s="29">
        <f>N51+N57+N59+SUM(N51:N62)</f>
        <v>796.90000000000009</v>
      </c>
      <c r="O63" s="30"/>
    </row>
    <row r="64" spans="1:15" ht="41.4" x14ac:dyDescent="0.25">
      <c r="A64" s="155"/>
      <c r="B64" s="67" t="s">
        <v>108</v>
      </c>
      <c r="C64" s="33">
        <v>6</v>
      </c>
      <c r="D64" s="33">
        <v>6</v>
      </c>
      <c r="E64" s="31" t="s">
        <v>63</v>
      </c>
      <c r="F64" s="31" t="s">
        <v>63</v>
      </c>
      <c r="G64" s="28"/>
      <c r="H64" s="28"/>
      <c r="I64" s="28"/>
      <c r="J64" s="29"/>
      <c r="K64" s="29"/>
      <c r="L64" s="29"/>
      <c r="M64" s="29"/>
      <c r="N64" s="29">
        <v>2.2799999999999998</v>
      </c>
      <c r="O64" s="30"/>
    </row>
    <row r="65" spans="1:15" ht="26.4" x14ac:dyDescent="0.25">
      <c r="A65" s="138" t="s">
        <v>49</v>
      </c>
      <c r="B65" s="33"/>
      <c r="C65" s="26"/>
      <c r="D65" s="26"/>
      <c r="E65" s="33"/>
      <c r="F65" s="108"/>
      <c r="G65" s="28">
        <f t="shared" ref="G65:N65" si="0">G21+G50+G63</f>
        <v>30.57</v>
      </c>
      <c r="H65" s="28">
        <f t="shared" si="0"/>
        <v>135.88200000000001</v>
      </c>
      <c r="I65" s="28">
        <f t="shared" si="0"/>
        <v>21.020000000000003</v>
      </c>
      <c r="J65" s="28">
        <f t="shared" si="0"/>
        <v>154.435</v>
      </c>
      <c r="K65" s="28">
        <f t="shared" si="0"/>
        <v>139.52000000000001</v>
      </c>
      <c r="L65" s="28">
        <f t="shared" si="0"/>
        <v>631.85599999999999</v>
      </c>
      <c r="M65" s="28">
        <f t="shared" si="0"/>
        <v>970.7</v>
      </c>
      <c r="N65" s="28">
        <f t="shared" si="0"/>
        <v>3584.54</v>
      </c>
      <c r="O65" s="30"/>
    </row>
  </sheetData>
  <mergeCells count="14">
    <mergeCell ref="A35:A49"/>
    <mergeCell ref="A51:A62"/>
    <mergeCell ref="O2:O5"/>
    <mergeCell ref="G3:H4"/>
    <mergeCell ref="I3:J4"/>
    <mergeCell ref="K3:L4"/>
    <mergeCell ref="A6:A19"/>
    <mergeCell ref="A22:A34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O65"/>
    </sheetView>
  </sheetViews>
  <sheetFormatPr defaultRowHeight="13.2" x14ac:dyDescent="0.25"/>
  <sheetData>
    <row r="1" spans="1:15" ht="13.8" x14ac:dyDescent="0.25">
      <c r="B1" s="8"/>
      <c r="C1" s="8"/>
      <c r="D1" s="8"/>
      <c r="E1" s="8"/>
      <c r="F1" s="8"/>
      <c r="G1" s="8"/>
      <c r="H1" s="4"/>
      <c r="I1" s="103"/>
      <c r="J1" s="103"/>
      <c r="K1" s="103"/>
      <c r="L1" s="103"/>
      <c r="M1" s="103"/>
      <c r="N1" s="4"/>
      <c r="O1" s="3"/>
    </row>
    <row r="2" spans="1:15" x14ac:dyDescent="0.25">
      <c r="A2" s="124" t="s">
        <v>70</v>
      </c>
      <c r="B2" s="156" t="s">
        <v>32</v>
      </c>
      <c r="C2" s="157" t="s">
        <v>2</v>
      </c>
      <c r="D2" s="158"/>
      <c r="E2" s="88" t="s">
        <v>39</v>
      </c>
      <c r="F2" s="89"/>
      <c r="G2" s="85" t="s">
        <v>40</v>
      </c>
      <c r="H2" s="86"/>
      <c r="I2" s="86"/>
      <c r="J2" s="86"/>
      <c r="K2" s="86"/>
      <c r="L2" s="87"/>
      <c r="M2" s="77" t="s">
        <v>44</v>
      </c>
      <c r="N2" s="78"/>
      <c r="O2" s="83" t="s">
        <v>3</v>
      </c>
    </row>
    <row r="3" spans="1:15" x14ac:dyDescent="0.25">
      <c r="A3" s="124"/>
      <c r="B3" s="159"/>
      <c r="C3" s="160"/>
      <c r="D3" s="161"/>
      <c r="E3" s="90"/>
      <c r="F3" s="91"/>
      <c r="G3" s="88" t="s">
        <v>41</v>
      </c>
      <c r="H3" s="89"/>
      <c r="I3" s="94" t="s">
        <v>42</v>
      </c>
      <c r="J3" s="95"/>
      <c r="K3" s="94" t="s">
        <v>43</v>
      </c>
      <c r="L3" s="95"/>
      <c r="M3" s="79"/>
      <c r="N3" s="80"/>
      <c r="O3" s="98"/>
    </row>
    <row r="4" spans="1:15" x14ac:dyDescent="0.25">
      <c r="A4" s="138" t="s">
        <v>45</v>
      </c>
      <c r="B4" s="159"/>
      <c r="C4" s="162"/>
      <c r="D4" s="163"/>
      <c r="E4" s="92"/>
      <c r="F4" s="93"/>
      <c r="G4" s="92"/>
      <c r="H4" s="93"/>
      <c r="I4" s="96"/>
      <c r="J4" s="97"/>
      <c r="K4" s="96"/>
      <c r="L4" s="97"/>
      <c r="M4" s="81"/>
      <c r="N4" s="82"/>
      <c r="O4" s="98"/>
    </row>
    <row r="5" spans="1:15" x14ac:dyDescent="0.25">
      <c r="A5" s="9" t="s">
        <v>132</v>
      </c>
      <c r="B5" s="164"/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84"/>
    </row>
    <row r="6" spans="1:15" ht="55.2" x14ac:dyDescent="0.25">
      <c r="A6" s="150" t="s">
        <v>33</v>
      </c>
      <c r="B6" s="67" t="s">
        <v>133</v>
      </c>
      <c r="C6" s="26"/>
      <c r="D6" s="26"/>
      <c r="E6" s="25">
        <v>150</v>
      </c>
      <c r="F6" s="31">
        <v>200</v>
      </c>
      <c r="G6" s="28">
        <v>3.5</v>
      </c>
      <c r="H6" s="28">
        <v>8.4550000000000001</v>
      </c>
      <c r="I6" s="28">
        <v>6.2</v>
      </c>
      <c r="J6" s="29">
        <v>8.75</v>
      </c>
      <c r="K6" s="29">
        <v>25.3</v>
      </c>
      <c r="L6" s="29">
        <v>32.758000000000003</v>
      </c>
      <c r="M6" s="29">
        <v>166</v>
      </c>
      <c r="N6" s="29">
        <v>268.81799999999998</v>
      </c>
      <c r="O6" s="30">
        <v>168</v>
      </c>
    </row>
    <row r="7" spans="1:15" ht="26.4" x14ac:dyDescent="0.25">
      <c r="A7" s="151"/>
      <c r="B7" s="26" t="s">
        <v>134</v>
      </c>
      <c r="C7" s="26">
        <v>25</v>
      </c>
      <c r="D7" s="26">
        <v>25</v>
      </c>
      <c r="E7" s="25"/>
      <c r="F7" s="27"/>
      <c r="G7" s="28"/>
      <c r="H7" s="28"/>
      <c r="I7" s="28"/>
      <c r="J7" s="29"/>
      <c r="K7" s="29"/>
      <c r="L7" s="29"/>
      <c r="M7" s="29"/>
      <c r="N7" s="29"/>
      <c r="O7" s="30"/>
    </row>
    <row r="8" spans="1:15" x14ac:dyDescent="0.25">
      <c r="A8" s="151"/>
      <c r="B8" s="26" t="s">
        <v>23</v>
      </c>
      <c r="C8" s="26">
        <v>200</v>
      </c>
      <c r="D8" s="26">
        <v>200</v>
      </c>
      <c r="E8" s="25"/>
      <c r="F8" s="27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51"/>
      <c r="B9" s="26" t="s">
        <v>12</v>
      </c>
      <c r="C9" s="26">
        <v>4</v>
      </c>
      <c r="D9" s="26">
        <v>5</v>
      </c>
      <c r="E9" s="25"/>
      <c r="F9" s="27"/>
      <c r="G9" s="28"/>
      <c r="H9" s="28"/>
      <c r="I9" s="28"/>
      <c r="J9" s="29"/>
      <c r="K9" s="29"/>
      <c r="L9" s="29"/>
      <c r="M9" s="29"/>
      <c r="N9" s="29"/>
      <c r="O9" s="30"/>
    </row>
    <row r="10" spans="1:15" ht="39.6" x14ac:dyDescent="0.25">
      <c r="A10" s="151"/>
      <c r="B10" s="26" t="s">
        <v>5</v>
      </c>
      <c r="C10" s="26">
        <v>3</v>
      </c>
      <c r="D10" s="26">
        <v>3</v>
      </c>
      <c r="E10" s="25"/>
      <c r="F10" s="27"/>
      <c r="G10" s="28"/>
      <c r="H10" s="28"/>
      <c r="I10" s="28"/>
      <c r="J10" s="29"/>
      <c r="K10" s="29"/>
      <c r="L10" s="29"/>
      <c r="M10" s="29"/>
      <c r="N10" s="29"/>
      <c r="O10" s="30"/>
    </row>
    <row r="11" spans="1:15" ht="69" x14ac:dyDescent="0.25">
      <c r="A11" s="151"/>
      <c r="B11" s="67" t="s">
        <v>135</v>
      </c>
      <c r="C11" s="26"/>
      <c r="D11" s="26"/>
      <c r="E11" s="31" t="s">
        <v>115</v>
      </c>
      <c r="F11" s="31" t="s">
        <v>115</v>
      </c>
      <c r="G11" s="28">
        <v>1.6</v>
      </c>
      <c r="H11" s="28">
        <v>9.09</v>
      </c>
      <c r="I11" s="28">
        <v>4.5999999999999996</v>
      </c>
      <c r="J11" s="29">
        <v>11.4</v>
      </c>
      <c r="K11" s="29">
        <v>9.9</v>
      </c>
      <c r="L11" s="29">
        <v>28.989000000000001</v>
      </c>
      <c r="M11" s="29">
        <v>87</v>
      </c>
      <c r="N11" s="29">
        <v>249.93</v>
      </c>
      <c r="O11" s="36">
        <v>3</v>
      </c>
    </row>
    <row r="12" spans="1:15" ht="39.6" x14ac:dyDescent="0.25">
      <c r="A12" s="151"/>
      <c r="B12" s="26" t="s">
        <v>75</v>
      </c>
      <c r="C12" s="26">
        <v>20</v>
      </c>
      <c r="D12" s="26">
        <v>50</v>
      </c>
      <c r="E12" s="25"/>
      <c r="F12" s="27"/>
      <c r="G12" s="28"/>
      <c r="H12" s="28"/>
      <c r="I12" s="28"/>
      <c r="J12" s="29"/>
      <c r="K12" s="29"/>
      <c r="L12" s="29"/>
      <c r="M12" s="29"/>
      <c r="N12" s="29"/>
      <c r="O12" s="30"/>
    </row>
    <row r="13" spans="1:15" x14ac:dyDescent="0.25">
      <c r="A13" s="151"/>
      <c r="B13" s="26" t="s">
        <v>4</v>
      </c>
      <c r="C13" s="26"/>
      <c r="D13" s="26">
        <v>10</v>
      </c>
      <c r="E13" s="25"/>
      <c r="F13" s="27"/>
      <c r="G13" s="28"/>
      <c r="H13" s="28"/>
      <c r="I13" s="28"/>
      <c r="J13" s="29"/>
      <c r="K13" s="29"/>
      <c r="L13" s="29"/>
      <c r="M13" s="29"/>
      <c r="N13" s="29"/>
      <c r="O13" s="30"/>
    </row>
    <row r="14" spans="1:15" ht="39.6" x14ac:dyDescent="0.25">
      <c r="A14" s="151"/>
      <c r="B14" s="26" t="s">
        <v>5</v>
      </c>
      <c r="C14" s="26">
        <v>5</v>
      </c>
      <c r="D14" s="26">
        <v>20</v>
      </c>
      <c r="E14" s="25"/>
      <c r="F14" s="27"/>
      <c r="G14" s="28"/>
      <c r="H14" s="28"/>
      <c r="I14" s="28"/>
      <c r="J14" s="29"/>
      <c r="K14" s="29"/>
      <c r="L14" s="29"/>
      <c r="M14" s="29"/>
      <c r="N14" s="29"/>
      <c r="O14" s="30"/>
    </row>
    <row r="15" spans="1:15" ht="27.6" x14ac:dyDescent="0.25">
      <c r="A15" s="151"/>
      <c r="B15" s="67" t="s">
        <v>24</v>
      </c>
      <c r="C15" s="26"/>
      <c r="D15" s="26"/>
      <c r="E15" s="25">
        <v>180</v>
      </c>
      <c r="F15" s="31" t="s">
        <v>50</v>
      </c>
      <c r="G15" s="28">
        <v>0</v>
      </c>
      <c r="H15" s="28">
        <v>0</v>
      </c>
      <c r="I15" s="28">
        <v>0</v>
      </c>
      <c r="J15" s="29">
        <v>0</v>
      </c>
      <c r="K15" s="29">
        <v>12</v>
      </c>
      <c r="L15" s="29">
        <v>12.974</v>
      </c>
      <c r="M15" s="29">
        <v>48.62</v>
      </c>
      <c r="N15" s="29">
        <v>53.33</v>
      </c>
      <c r="O15" s="30">
        <v>392</v>
      </c>
    </row>
    <row r="16" spans="1:15" ht="26.4" x14ac:dyDescent="0.25">
      <c r="A16" s="151"/>
      <c r="B16" s="26" t="s">
        <v>11</v>
      </c>
      <c r="C16" s="26">
        <v>0.3</v>
      </c>
      <c r="D16" s="26">
        <v>0.3</v>
      </c>
      <c r="E16" s="25"/>
      <c r="F16" s="27"/>
      <c r="G16" s="28"/>
      <c r="H16" s="28"/>
      <c r="I16" s="28"/>
      <c r="J16" s="29"/>
      <c r="K16" s="29"/>
      <c r="L16" s="29"/>
      <c r="M16" s="29"/>
      <c r="N16" s="29"/>
      <c r="O16" s="30"/>
    </row>
    <row r="17" spans="1:15" x14ac:dyDescent="0.25">
      <c r="A17" s="151"/>
      <c r="B17" s="26" t="s">
        <v>12</v>
      </c>
      <c r="C17" s="26">
        <v>6</v>
      </c>
      <c r="D17" s="26">
        <v>13</v>
      </c>
      <c r="E17" s="25"/>
      <c r="F17" s="27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53"/>
      <c r="B18" s="26" t="s">
        <v>17</v>
      </c>
      <c r="C18" s="26">
        <v>180</v>
      </c>
      <c r="D18" s="26">
        <v>200</v>
      </c>
      <c r="E18" s="25"/>
      <c r="F18" s="27"/>
      <c r="G18" s="28"/>
      <c r="H18" s="28"/>
      <c r="I18" s="28"/>
      <c r="J18" s="29"/>
      <c r="K18" s="29"/>
      <c r="L18" s="29"/>
      <c r="M18" s="29"/>
      <c r="N18" s="29"/>
      <c r="O18" s="30"/>
    </row>
    <row r="19" spans="1:15" ht="41.4" x14ac:dyDescent="0.25">
      <c r="A19" s="148" t="s">
        <v>34</v>
      </c>
      <c r="B19" s="67" t="s">
        <v>13</v>
      </c>
      <c r="C19" s="26">
        <v>120</v>
      </c>
      <c r="D19" s="26">
        <v>120</v>
      </c>
      <c r="E19" s="31" t="s">
        <v>97</v>
      </c>
      <c r="F19" s="31" t="s">
        <v>50</v>
      </c>
      <c r="G19" s="28">
        <v>0.55000000000000004</v>
      </c>
      <c r="H19" s="28">
        <v>0</v>
      </c>
      <c r="I19" s="28">
        <v>0.11</v>
      </c>
      <c r="J19" s="28">
        <v>0</v>
      </c>
      <c r="K19" s="28">
        <v>11.02</v>
      </c>
      <c r="L19" s="28">
        <v>21</v>
      </c>
      <c r="M19" s="28">
        <v>65.459999999999994</v>
      </c>
      <c r="N19" s="28">
        <v>84</v>
      </c>
      <c r="O19" s="30">
        <v>399</v>
      </c>
    </row>
    <row r="20" spans="1:15" ht="26.4" x14ac:dyDescent="0.25">
      <c r="A20" s="148" t="s">
        <v>46</v>
      </c>
      <c r="B20" s="25"/>
      <c r="C20" s="26"/>
      <c r="D20" s="26"/>
      <c r="E20" s="31"/>
      <c r="F20" s="31"/>
      <c r="G20" s="28">
        <v>5.6499999999999995</v>
      </c>
      <c r="H20" s="28">
        <v>35.090000000000003</v>
      </c>
      <c r="I20" s="28">
        <v>10.91</v>
      </c>
      <c r="J20" s="28">
        <v>40.299999999999997</v>
      </c>
      <c r="K20" s="28">
        <v>58.22</v>
      </c>
      <c r="L20" s="28">
        <v>191.44200000000001</v>
      </c>
      <c r="M20" s="28">
        <v>734.16</v>
      </c>
      <c r="N20" s="28">
        <v>1312.1560000000002</v>
      </c>
      <c r="O20" s="30"/>
    </row>
    <row r="21" spans="1:15" ht="96.6" x14ac:dyDescent="0.25">
      <c r="A21" s="146" t="s">
        <v>35</v>
      </c>
      <c r="B21" s="67" t="s">
        <v>136</v>
      </c>
      <c r="C21" s="26"/>
      <c r="D21" s="26"/>
      <c r="E21" s="25">
        <v>150</v>
      </c>
      <c r="F21" s="31" t="s">
        <v>50</v>
      </c>
      <c r="G21" s="28">
        <v>6.81</v>
      </c>
      <c r="H21" s="28">
        <v>8.85</v>
      </c>
      <c r="I21" s="28">
        <v>9.57</v>
      </c>
      <c r="J21" s="29">
        <v>14.74</v>
      </c>
      <c r="K21" s="29">
        <v>16.7</v>
      </c>
      <c r="L21" s="29">
        <v>19</v>
      </c>
      <c r="M21" s="29">
        <v>98</v>
      </c>
      <c r="N21" s="29">
        <v>136</v>
      </c>
      <c r="O21" s="33">
        <v>83</v>
      </c>
    </row>
    <row r="22" spans="1:15" ht="26.4" x14ac:dyDescent="0.25">
      <c r="A22" s="146"/>
      <c r="B22" s="26" t="s">
        <v>53</v>
      </c>
      <c r="C22" s="37" t="s">
        <v>97</v>
      </c>
      <c r="D22" s="26">
        <v>120</v>
      </c>
      <c r="E22" s="147"/>
      <c r="F22" s="27"/>
      <c r="G22" s="28"/>
      <c r="H22" s="28"/>
      <c r="I22" s="28"/>
      <c r="J22" s="29"/>
      <c r="K22" s="29"/>
      <c r="L22" s="29"/>
      <c r="M22" s="29"/>
      <c r="N22" s="29"/>
      <c r="O22" s="30"/>
    </row>
    <row r="23" spans="1:15" x14ac:dyDescent="0.25">
      <c r="A23" s="146"/>
      <c r="B23" s="26" t="s">
        <v>51</v>
      </c>
      <c r="C23" s="37" t="s">
        <v>137</v>
      </c>
      <c r="D23" s="26">
        <v>50</v>
      </c>
      <c r="E23" s="147"/>
      <c r="F23" s="27"/>
      <c r="G23" s="28"/>
      <c r="H23" s="28"/>
      <c r="I23" s="28"/>
      <c r="J23" s="29"/>
      <c r="K23" s="29"/>
      <c r="L23" s="29"/>
      <c r="M23" s="29"/>
      <c r="N23" s="29"/>
      <c r="O23" s="30"/>
    </row>
    <row r="24" spans="1:15" x14ac:dyDescent="0.25">
      <c r="A24" s="146"/>
      <c r="B24" s="26" t="s">
        <v>14</v>
      </c>
      <c r="C24" s="26">
        <v>12</v>
      </c>
      <c r="D24" s="26">
        <v>20</v>
      </c>
      <c r="E24" s="38"/>
      <c r="F24" s="27"/>
      <c r="G24" s="28"/>
      <c r="H24" s="28"/>
      <c r="I24" s="28"/>
      <c r="J24" s="29"/>
      <c r="K24" s="29"/>
      <c r="L24" s="29"/>
      <c r="M24" s="29"/>
      <c r="N24" s="29"/>
      <c r="O24" s="30"/>
    </row>
    <row r="25" spans="1:15" x14ac:dyDescent="0.25">
      <c r="A25" s="146"/>
      <c r="B25" s="26" t="s">
        <v>15</v>
      </c>
      <c r="C25" s="37" t="s">
        <v>38</v>
      </c>
      <c r="D25" s="37" t="s">
        <v>10</v>
      </c>
      <c r="E25" s="147"/>
      <c r="F25" s="27"/>
      <c r="G25" s="28"/>
      <c r="H25" s="28"/>
      <c r="I25" s="28"/>
      <c r="J25" s="29"/>
      <c r="K25" s="29"/>
      <c r="L25" s="29"/>
      <c r="M25" s="29"/>
      <c r="N25" s="29"/>
      <c r="O25" s="30"/>
    </row>
    <row r="26" spans="1:15" ht="39.6" x14ac:dyDescent="0.25">
      <c r="A26" s="146"/>
      <c r="B26" s="26" t="s">
        <v>16</v>
      </c>
      <c r="C26" s="37" t="s">
        <v>138</v>
      </c>
      <c r="D26" s="37" t="s">
        <v>63</v>
      </c>
      <c r="E26" s="147"/>
      <c r="F26" s="27"/>
      <c r="G26" s="28"/>
      <c r="H26" s="28"/>
      <c r="I26" s="28"/>
      <c r="J26" s="29"/>
      <c r="K26" s="29"/>
      <c r="L26" s="29"/>
      <c r="M26" s="29"/>
      <c r="N26" s="29"/>
      <c r="O26" s="30"/>
    </row>
    <row r="27" spans="1:15" ht="39.6" x14ac:dyDescent="0.25">
      <c r="A27" s="146"/>
      <c r="B27" s="26" t="s">
        <v>5</v>
      </c>
      <c r="C27" s="37" t="s">
        <v>139</v>
      </c>
      <c r="D27" s="37" t="s">
        <v>139</v>
      </c>
      <c r="E27" s="147"/>
      <c r="F27" s="27"/>
      <c r="G27" s="28"/>
      <c r="H27" s="28"/>
      <c r="I27" s="28"/>
      <c r="J27" s="29"/>
      <c r="K27" s="29"/>
      <c r="L27" s="29"/>
      <c r="M27" s="29"/>
      <c r="N27" s="29"/>
      <c r="O27" s="30"/>
    </row>
    <row r="28" spans="1:15" ht="27.6" x14ac:dyDescent="0.25">
      <c r="A28" s="146"/>
      <c r="B28" s="67" t="s">
        <v>140</v>
      </c>
      <c r="C28" s="26"/>
      <c r="D28" s="26"/>
      <c r="E28" s="165">
        <v>150</v>
      </c>
      <c r="F28" s="27">
        <v>150</v>
      </c>
      <c r="G28" s="28"/>
      <c r="H28" s="28">
        <v>21.939</v>
      </c>
      <c r="I28" s="28"/>
      <c r="J28" s="29">
        <v>6.5060000000000002</v>
      </c>
      <c r="K28" s="29"/>
      <c r="L28" s="29">
        <v>1.3460000000000001</v>
      </c>
      <c r="M28" s="29"/>
      <c r="N28" s="29">
        <v>133.27199999999999</v>
      </c>
      <c r="O28" s="30"/>
    </row>
    <row r="29" spans="1:15" x14ac:dyDescent="0.25">
      <c r="A29" s="146"/>
      <c r="B29" s="26" t="s">
        <v>15</v>
      </c>
      <c r="C29" s="26"/>
      <c r="D29" s="26">
        <v>20</v>
      </c>
      <c r="E29" s="147"/>
      <c r="F29" s="27"/>
      <c r="G29" s="28"/>
      <c r="H29" s="28"/>
      <c r="I29" s="28"/>
      <c r="J29" s="29"/>
      <c r="K29" s="29"/>
      <c r="L29" s="29"/>
      <c r="M29" s="29"/>
      <c r="N29" s="29"/>
      <c r="O29" s="30"/>
    </row>
    <row r="30" spans="1:15" x14ac:dyDescent="0.25">
      <c r="A30" s="146"/>
      <c r="B30" s="26" t="s">
        <v>95</v>
      </c>
      <c r="C30" s="26"/>
      <c r="D30" s="26">
        <v>8</v>
      </c>
      <c r="E30" s="147"/>
      <c r="F30" s="27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146"/>
      <c r="B31" s="26" t="s">
        <v>51</v>
      </c>
      <c r="C31" s="26"/>
      <c r="D31" s="26">
        <v>155</v>
      </c>
      <c r="E31" s="25"/>
      <c r="F31" s="27"/>
      <c r="G31" s="28"/>
      <c r="H31" s="28"/>
      <c r="I31" s="28"/>
      <c r="J31" s="29"/>
      <c r="K31" s="29"/>
      <c r="L31" s="29"/>
      <c r="M31" s="29"/>
      <c r="N31" s="29"/>
      <c r="O31" s="30"/>
    </row>
    <row r="32" spans="1:15" ht="27.6" x14ac:dyDescent="0.25">
      <c r="A32" s="146"/>
      <c r="B32" s="67" t="s">
        <v>141</v>
      </c>
      <c r="C32" s="26"/>
      <c r="D32" s="26"/>
      <c r="E32" s="25">
        <v>60</v>
      </c>
      <c r="F32" s="31" t="s">
        <v>142</v>
      </c>
      <c r="G32" s="28">
        <v>8.39</v>
      </c>
      <c r="H32" s="28">
        <v>11.613</v>
      </c>
      <c r="I32" s="28">
        <v>9.0500000000000007</v>
      </c>
      <c r="J32" s="29">
        <v>0.82499999999999996</v>
      </c>
      <c r="K32" s="29">
        <v>6.2</v>
      </c>
      <c r="L32" s="29">
        <v>5.0209999999999999</v>
      </c>
      <c r="M32" s="29">
        <v>135</v>
      </c>
      <c r="N32" s="29">
        <v>92.194999999999993</v>
      </c>
      <c r="O32" s="33">
        <v>255</v>
      </c>
    </row>
    <row r="33" spans="1:15" ht="39.6" x14ac:dyDescent="0.25">
      <c r="A33" s="146"/>
      <c r="B33" s="26" t="s">
        <v>143</v>
      </c>
      <c r="C33" s="26">
        <v>120</v>
      </c>
      <c r="D33" s="26">
        <v>100</v>
      </c>
      <c r="E33" s="25"/>
      <c r="F33" s="27"/>
      <c r="G33" s="28"/>
      <c r="H33" s="28"/>
      <c r="I33" s="28"/>
      <c r="J33" s="29"/>
      <c r="K33" s="29"/>
      <c r="L33" s="29"/>
      <c r="M33" s="29"/>
      <c r="N33" s="29"/>
      <c r="O33" s="30"/>
    </row>
    <row r="34" spans="1:15" x14ac:dyDescent="0.25">
      <c r="A34" s="146"/>
      <c r="B34" s="26" t="s">
        <v>15</v>
      </c>
      <c r="C34" s="26">
        <v>6</v>
      </c>
      <c r="D34" s="26">
        <v>20</v>
      </c>
      <c r="E34" s="25"/>
      <c r="F34" s="27"/>
      <c r="G34" s="28"/>
      <c r="H34" s="28"/>
      <c r="I34" s="28"/>
      <c r="J34" s="29"/>
      <c r="K34" s="29"/>
      <c r="L34" s="29"/>
      <c r="M34" s="29"/>
      <c r="N34" s="29"/>
      <c r="O34" s="30"/>
    </row>
    <row r="35" spans="1:15" x14ac:dyDescent="0.25">
      <c r="A35" s="146"/>
      <c r="B35" s="26" t="s">
        <v>95</v>
      </c>
      <c r="C35" s="26">
        <v>3</v>
      </c>
      <c r="D35" s="26">
        <v>10</v>
      </c>
      <c r="E35" s="25"/>
      <c r="F35" s="27"/>
      <c r="G35" s="28"/>
      <c r="H35" s="28"/>
      <c r="I35" s="28"/>
      <c r="J35" s="29"/>
      <c r="K35" s="29"/>
      <c r="L35" s="29"/>
      <c r="M35" s="29"/>
      <c r="N35" s="29"/>
      <c r="O35" s="30"/>
    </row>
    <row r="36" spans="1:15" ht="39.6" x14ac:dyDescent="0.25">
      <c r="A36" s="146"/>
      <c r="B36" s="26" t="s">
        <v>8</v>
      </c>
      <c r="C36" s="26">
        <v>5</v>
      </c>
      <c r="D36" s="26">
        <v>9</v>
      </c>
      <c r="E36" s="25"/>
      <c r="F36" s="27"/>
      <c r="G36" s="28"/>
      <c r="H36" s="28"/>
      <c r="I36" s="28"/>
      <c r="J36" s="29"/>
      <c r="K36" s="29"/>
      <c r="L36" s="29"/>
      <c r="M36" s="29"/>
      <c r="N36" s="29"/>
      <c r="O36" s="30"/>
    </row>
    <row r="37" spans="1:15" ht="39.6" x14ac:dyDescent="0.25">
      <c r="A37" s="146"/>
      <c r="B37" s="26" t="s">
        <v>16</v>
      </c>
      <c r="C37" s="37" t="s">
        <v>138</v>
      </c>
      <c r="D37" s="37" t="s">
        <v>139</v>
      </c>
      <c r="E37" s="40"/>
      <c r="F37" s="27"/>
      <c r="G37" s="28"/>
      <c r="H37" s="28"/>
      <c r="I37" s="28"/>
      <c r="J37" s="29"/>
      <c r="K37" s="29"/>
      <c r="L37" s="29"/>
      <c r="M37" s="29"/>
      <c r="N37" s="29"/>
      <c r="O37" s="30"/>
    </row>
    <row r="38" spans="1:15" ht="41.4" x14ac:dyDescent="0.25">
      <c r="A38" s="151"/>
      <c r="B38" s="67" t="s">
        <v>96</v>
      </c>
      <c r="C38" s="26"/>
      <c r="D38" s="26"/>
      <c r="E38" s="25">
        <v>110</v>
      </c>
      <c r="F38" s="31" t="s">
        <v>26</v>
      </c>
      <c r="G38" s="28">
        <v>2.3199999999999998</v>
      </c>
      <c r="H38" s="28">
        <v>3.3340000000000001</v>
      </c>
      <c r="I38" s="28">
        <v>6.68</v>
      </c>
      <c r="J38" s="29">
        <v>3.7749999999999999</v>
      </c>
      <c r="K38" s="29">
        <v>28.1</v>
      </c>
      <c r="L38" s="29">
        <v>21.161000000000001</v>
      </c>
      <c r="M38" s="29">
        <v>125</v>
      </c>
      <c r="N38" s="29">
        <v>127.876</v>
      </c>
      <c r="O38" s="30">
        <v>321</v>
      </c>
    </row>
    <row r="39" spans="1:15" ht="26.4" x14ac:dyDescent="0.25">
      <c r="A39" s="151"/>
      <c r="B39" s="26" t="s">
        <v>144</v>
      </c>
      <c r="C39" s="26">
        <v>150</v>
      </c>
      <c r="D39" s="26">
        <v>200</v>
      </c>
      <c r="E39" s="25"/>
      <c r="F39" s="27"/>
      <c r="G39" s="28"/>
      <c r="H39" s="28"/>
      <c r="I39" s="28"/>
      <c r="J39" s="29"/>
      <c r="K39" s="29"/>
      <c r="L39" s="29"/>
      <c r="M39" s="29"/>
      <c r="N39" s="29"/>
      <c r="O39" s="30"/>
    </row>
    <row r="40" spans="1:15" x14ac:dyDescent="0.25">
      <c r="A40" s="151"/>
      <c r="B40" s="26" t="s">
        <v>23</v>
      </c>
      <c r="C40" s="26">
        <v>50</v>
      </c>
      <c r="D40" s="26">
        <v>50</v>
      </c>
      <c r="E40" s="25"/>
      <c r="F40" s="27"/>
      <c r="G40" s="28"/>
      <c r="H40" s="28"/>
      <c r="I40" s="28"/>
      <c r="J40" s="29"/>
      <c r="K40" s="29"/>
      <c r="L40" s="29"/>
      <c r="M40" s="29"/>
      <c r="N40" s="29"/>
      <c r="O40" s="30"/>
    </row>
    <row r="41" spans="1:15" ht="39.6" x14ac:dyDescent="0.25">
      <c r="A41" s="151"/>
      <c r="B41" s="26" t="s">
        <v>5</v>
      </c>
      <c r="C41" s="26">
        <v>2</v>
      </c>
      <c r="D41" s="26">
        <v>3</v>
      </c>
      <c r="E41" s="31"/>
      <c r="F41" s="27"/>
      <c r="G41" s="28"/>
      <c r="H41" s="28"/>
      <c r="I41" s="28"/>
      <c r="J41" s="29"/>
      <c r="K41" s="29"/>
      <c r="L41" s="29"/>
      <c r="M41" s="29"/>
      <c r="N41" s="29"/>
      <c r="O41" s="30"/>
    </row>
    <row r="42" spans="1:15" ht="41.4" x14ac:dyDescent="0.25">
      <c r="A42" s="151"/>
      <c r="B42" s="67" t="s">
        <v>145</v>
      </c>
      <c r="C42" s="26"/>
      <c r="D42" s="26"/>
      <c r="E42" s="31" t="s">
        <v>28</v>
      </c>
      <c r="F42" s="27">
        <v>40</v>
      </c>
      <c r="G42" s="28">
        <v>0.4</v>
      </c>
      <c r="H42" s="28">
        <v>0.24</v>
      </c>
      <c r="I42" s="28">
        <v>2.06</v>
      </c>
      <c r="J42" s="29">
        <v>2.3199999999999998</v>
      </c>
      <c r="K42" s="29">
        <v>1.4</v>
      </c>
      <c r="L42" s="29">
        <v>4.3</v>
      </c>
      <c r="M42" s="29">
        <v>26</v>
      </c>
      <c r="N42" s="29">
        <v>2.8</v>
      </c>
      <c r="O42" s="30"/>
    </row>
    <row r="43" spans="1:15" ht="55.2" x14ac:dyDescent="0.25">
      <c r="A43" s="151"/>
      <c r="B43" s="67" t="s">
        <v>19</v>
      </c>
      <c r="C43" s="26"/>
      <c r="D43" s="26"/>
      <c r="E43" s="31" t="s">
        <v>64</v>
      </c>
      <c r="F43" s="31" t="s">
        <v>50</v>
      </c>
      <c r="G43" s="28">
        <v>0.31</v>
      </c>
      <c r="H43" s="28">
        <v>0.192</v>
      </c>
      <c r="I43" s="28">
        <v>0.01</v>
      </c>
      <c r="J43" s="29">
        <v>0</v>
      </c>
      <c r="K43" s="29">
        <v>18.2</v>
      </c>
      <c r="L43" s="29">
        <v>20.713999999999999</v>
      </c>
      <c r="M43" s="29">
        <v>75</v>
      </c>
      <c r="N43" s="29">
        <v>81.451999999999998</v>
      </c>
      <c r="O43" s="30">
        <v>376</v>
      </c>
    </row>
    <row r="44" spans="1:15" ht="26.4" x14ac:dyDescent="0.25">
      <c r="A44" s="151"/>
      <c r="B44" s="26" t="s">
        <v>20</v>
      </c>
      <c r="C44" s="26">
        <v>11</v>
      </c>
      <c r="D44" s="26">
        <v>13</v>
      </c>
      <c r="E44" s="31"/>
      <c r="F44" s="27"/>
      <c r="G44" s="28"/>
      <c r="H44" s="28"/>
      <c r="I44" s="28"/>
      <c r="J44" s="29"/>
      <c r="K44" s="29"/>
      <c r="L44" s="29"/>
      <c r="M44" s="29"/>
      <c r="N44" s="29"/>
      <c r="O44" s="30"/>
    </row>
    <row r="45" spans="1:15" x14ac:dyDescent="0.25">
      <c r="A45" s="151"/>
      <c r="B45" s="26" t="s">
        <v>12</v>
      </c>
      <c r="C45" s="26">
        <v>5</v>
      </c>
      <c r="D45" s="26">
        <v>6</v>
      </c>
      <c r="E45" s="31"/>
      <c r="F45" s="27"/>
      <c r="G45" s="28"/>
      <c r="H45" s="28"/>
      <c r="I45" s="28"/>
      <c r="J45" s="29"/>
      <c r="K45" s="29"/>
      <c r="L45" s="29"/>
      <c r="M45" s="29"/>
      <c r="N45" s="29"/>
      <c r="O45" s="30"/>
    </row>
    <row r="46" spans="1:15" x14ac:dyDescent="0.25">
      <c r="A46" s="151"/>
      <c r="B46" s="26" t="s">
        <v>17</v>
      </c>
      <c r="C46" s="26">
        <v>150</v>
      </c>
      <c r="D46" s="26">
        <v>180</v>
      </c>
      <c r="E46" s="31"/>
      <c r="F46" s="27"/>
      <c r="G46" s="28"/>
      <c r="H46" s="28"/>
      <c r="I46" s="28"/>
      <c r="J46" s="29"/>
      <c r="K46" s="29"/>
      <c r="L46" s="29"/>
      <c r="M46" s="29"/>
      <c r="N46" s="29"/>
      <c r="O46" s="30"/>
    </row>
    <row r="47" spans="1:15" ht="41.4" x14ac:dyDescent="0.25">
      <c r="A47" s="151"/>
      <c r="B47" s="67" t="s">
        <v>21</v>
      </c>
      <c r="C47" s="26">
        <v>30</v>
      </c>
      <c r="D47" s="26">
        <v>30</v>
      </c>
      <c r="E47" s="31" t="s">
        <v>28</v>
      </c>
      <c r="F47" s="27">
        <v>30</v>
      </c>
      <c r="G47" s="28">
        <v>1.1399999999999999</v>
      </c>
      <c r="H47" s="28">
        <v>2.9049999999999998</v>
      </c>
      <c r="I47" s="28">
        <v>0.12</v>
      </c>
      <c r="J47" s="29">
        <v>0.45500000000000002</v>
      </c>
      <c r="K47" s="29">
        <v>7.35</v>
      </c>
      <c r="L47" s="29">
        <v>16.835000000000001</v>
      </c>
      <c r="M47" s="29">
        <v>35.25</v>
      </c>
      <c r="N47" s="29">
        <v>79.45</v>
      </c>
      <c r="O47" s="30">
        <v>701</v>
      </c>
    </row>
    <row r="48" spans="1:15" ht="27.6" x14ac:dyDescent="0.25">
      <c r="A48" s="153"/>
      <c r="B48" s="67" t="s">
        <v>22</v>
      </c>
      <c r="C48" s="26">
        <v>50</v>
      </c>
      <c r="D48" s="26">
        <v>50</v>
      </c>
      <c r="E48" s="31" t="s">
        <v>137</v>
      </c>
      <c r="F48" s="27">
        <v>50</v>
      </c>
      <c r="G48" s="28">
        <v>1.57</v>
      </c>
      <c r="H48" s="28">
        <v>2.35</v>
      </c>
      <c r="I48" s="28">
        <v>0.31</v>
      </c>
      <c r="J48" s="29">
        <v>0.35</v>
      </c>
      <c r="K48" s="29">
        <v>13.8</v>
      </c>
      <c r="L48" s="29">
        <v>24.9</v>
      </c>
      <c r="M48" s="29">
        <v>65</v>
      </c>
      <c r="N48" s="29">
        <v>107</v>
      </c>
      <c r="O48" s="30">
        <v>700</v>
      </c>
    </row>
    <row r="49" spans="1:15" ht="26.4" x14ac:dyDescent="0.25">
      <c r="A49" s="71" t="s">
        <v>47</v>
      </c>
      <c r="B49" s="25"/>
      <c r="C49" s="26"/>
      <c r="D49" s="26"/>
      <c r="E49" s="31"/>
      <c r="F49" s="27"/>
      <c r="G49" s="28">
        <v>20.939999999999998</v>
      </c>
      <c r="H49" s="28">
        <v>80.907000000000011</v>
      </c>
      <c r="I49" s="28">
        <v>27.8</v>
      </c>
      <c r="J49" s="29">
        <v>51.436</v>
      </c>
      <c r="K49" s="29">
        <v>91.749999999999986</v>
      </c>
      <c r="L49" s="29">
        <v>225.20800000000003</v>
      </c>
      <c r="M49" s="29">
        <v>559.25</v>
      </c>
      <c r="N49" s="29">
        <v>1386.8180000000002</v>
      </c>
      <c r="O49" s="30"/>
    </row>
    <row r="50" spans="1:15" ht="55.2" x14ac:dyDescent="0.25">
      <c r="A50" s="150" t="s">
        <v>36</v>
      </c>
      <c r="B50" s="67" t="s">
        <v>146</v>
      </c>
      <c r="C50" s="26"/>
      <c r="D50" s="26"/>
      <c r="E50" s="31" t="s">
        <v>90</v>
      </c>
      <c r="F50" s="27">
        <v>130</v>
      </c>
      <c r="G50" s="28">
        <v>10.37</v>
      </c>
      <c r="H50" s="28">
        <v>14.827999999999999</v>
      </c>
      <c r="I50" s="28">
        <v>5.4</v>
      </c>
      <c r="J50" s="29">
        <v>7.5650000000000004</v>
      </c>
      <c r="K50" s="29">
        <v>22.4</v>
      </c>
      <c r="L50" s="29">
        <v>114.959</v>
      </c>
      <c r="M50" s="29">
        <v>152.69999999999999</v>
      </c>
      <c r="N50" s="29">
        <v>585.73</v>
      </c>
      <c r="O50" s="30">
        <v>462</v>
      </c>
    </row>
    <row r="51" spans="1:15" ht="39.6" x14ac:dyDescent="0.25">
      <c r="A51" s="151"/>
      <c r="B51" s="26" t="s">
        <v>106</v>
      </c>
      <c r="C51" s="26">
        <v>110</v>
      </c>
      <c r="D51" s="37" t="s">
        <v>27</v>
      </c>
      <c r="E51" s="38"/>
      <c r="F51" s="27"/>
      <c r="G51" s="28"/>
      <c r="H51" s="28"/>
      <c r="I51" s="28"/>
      <c r="J51" s="29"/>
      <c r="K51" s="29"/>
      <c r="L51" s="29"/>
      <c r="M51" s="29"/>
      <c r="N51" s="29"/>
      <c r="O51" s="30"/>
    </row>
    <row r="52" spans="1:15" x14ac:dyDescent="0.25">
      <c r="A52" s="151"/>
      <c r="B52" s="26" t="s">
        <v>23</v>
      </c>
      <c r="C52" s="37" t="s">
        <v>137</v>
      </c>
      <c r="D52" s="26">
        <v>50</v>
      </c>
      <c r="E52" s="147"/>
      <c r="F52" s="27"/>
      <c r="G52" s="28"/>
      <c r="H52" s="28"/>
      <c r="I52" s="28"/>
      <c r="J52" s="29"/>
      <c r="K52" s="29"/>
      <c r="L52" s="29"/>
      <c r="M52" s="29"/>
      <c r="N52" s="29"/>
      <c r="O52" s="30"/>
    </row>
    <row r="53" spans="1:15" x14ac:dyDescent="0.25">
      <c r="A53" s="151"/>
      <c r="B53" s="26" t="s">
        <v>95</v>
      </c>
      <c r="C53" s="37" t="s">
        <v>147</v>
      </c>
      <c r="D53" s="26">
        <v>15</v>
      </c>
      <c r="E53" s="147"/>
      <c r="F53" s="27"/>
      <c r="G53" s="28"/>
      <c r="H53" s="28"/>
      <c r="I53" s="28"/>
      <c r="J53" s="29"/>
      <c r="K53" s="29"/>
      <c r="L53" s="29"/>
      <c r="M53" s="29"/>
      <c r="N53" s="29"/>
      <c r="O53" s="30"/>
    </row>
    <row r="54" spans="1:15" x14ac:dyDescent="0.25">
      <c r="A54" s="151"/>
      <c r="B54" s="26" t="s">
        <v>12</v>
      </c>
      <c r="C54" s="37" t="s">
        <v>60</v>
      </c>
      <c r="D54" s="26">
        <v>5</v>
      </c>
      <c r="E54" s="147"/>
      <c r="F54" s="27"/>
      <c r="G54" s="28"/>
      <c r="H54" s="28"/>
      <c r="I54" s="28"/>
      <c r="J54" s="29"/>
      <c r="K54" s="29"/>
      <c r="L54" s="29"/>
      <c r="M54" s="29"/>
      <c r="N54" s="29"/>
      <c r="O54" s="30"/>
    </row>
    <row r="55" spans="1:15" x14ac:dyDescent="0.25">
      <c r="A55" s="151"/>
      <c r="B55" s="26" t="s">
        <v>148</v>
      </c>
      <c r="C55" s="26">
        <v>2.5</v>
      </c>
      <c r="D55" s="26">
        <v>2.5</v>
      </c>
      <c r="E55" s="25"/>
      <c r="F55" s="27"/>
      <c r="G55" s="28"/>
      <c r="H55" s="28"/>
      <c r="I55" s="28"/>
      <c r="J55" s="29"/>
      <c r="K55" s="29"/>
      <c r="L55" s="29"/>
      <c r="M55" s="29"/>
      <c r="N55" s="29"/>
      <c r="O55" s="30"/>
    </row>
    <row r="56" spans="1:15" ht="39.6" x14ac:dyDescent="0.25">
      <c r="A56" s="151"/>
      <c r="B56" s="26" t="s">
        <v>5</v>
      </c>
      <c r="C56" s="26">
        <v>3</v>
      </c>
      <c r="D56" s="26">
        <v>3</v>
      </c>
      <c r="E56" s="25"/>
      <c r="F56" s="27"/>
      <c r="G56" s="28"/>
      <c r="H56" s="28"/>
      <c r="I56" s="28"/>
      <c r="J56" s="29"/>
      <c r="K56" s="29"/>
      <c r="L56" s="29"/>
      <c r="M56" s="29"/>
      <c r="N56" s="29"/>
      <c r="O56" s="30"/>
    </row>
    <row r="57" spans="1:15" ht="39.6" x14ac:dyDescent="0.25">
      <c r="A57" s="151"/>
      <c r="B57" s="26" t="s">
        <v>16</v>
      </c>
      <c r="C57" s="26">
        <v>2</v>
      </c>
      <c r="D57" s="26">
        <v>3</v>
      </c>
      <c r="E57" s="25"/>
      <c r="F57" s="27"/>
      <c r="G57" s="28"/>
      <c r="H57" s="28"/>
      <c r="I57" s="28"/>
      <c r="J57" s="29"/>
      <c r="K57" s="29"/>
      <c r="L57" s="29"/>
      <c r="M57" s="29"/>
      <c r="N57" s="29"/>
      <c r="O57" s="30"/>
    </row>
    <row r="58" spans="1:15" x14ac:dyDescent="0.25">
      <c r="A58" s="151"/>
      <c r="B58" s="26" t="s">
        <v>149</v>
      </c>
      <c r="C58" s="26">
        <v>40</v>
      </c>
      <c r="D58" s="26">
        <v>40</v>
      </c>
      <c r="E58" s="25"/>
      <c r="F58" s="27"/>
      <c r="G58" s="28"/>
      <c r="H58" s="28"/>
      <c r="I58" s="28"/>
      <c r="J58" s="29"/>
      <c r="K58" s="29"/>
      <c r="L58" s="29"/>
      <c r="M58" s="29"/>
      <c r="N58" s="29"/>
      <c r="O58" s="30"/>
    </row>
    <row r="59" spans="1:15" ht="69" x14ac:dyDescent="0.25">
      <c r="A59" s="151"/>
      <c r="B59" s="67" t="s">
        <v>76</v>
      </c>
      <c r="C59" s="26"/>
      <c r="D59" s="26"/>
      <c r="E59" s="31" t="s">
        <v>26</v>
      </c>
      <c r="F59" s="31" t="s">
        <v>50</v>
      </c>
      <c r="G59" s="28">
        <v>4.5199999999999996</v>
      </c>
      <c r="H59" s="28">
        <v>4.5149999999999997</v>
      </c>
      <c r="I59" s="28">
        <v>3.91</v>
      </c>
      <c r="J59" s="29">
        <v>4.18</v>
      </c>
      <c r="K59" s="29">
        <v>17.04</v>
      </c>
      <c r="L59" s="29">
        <v>24.3</v>
      </c>
      <c r="M59" s="29">
        <v>122.4</v>
      </c>
      <c r="N59" s="29">
        <v>153.96</v>
      </c>
      <c r="O59" s="30">
        <v>395</v>
      </c>
    </row>
    <row r="60" spans="1:15" ht="26.4" x14ac:dyDescent="0.25">
      <c r="A60" s="151"/>
      <c r="B60" s="26" t="s">
        <v>61</v>
      </c>
      <c r="C60" s="26">
        <v>3</v>
      </c>
      <c r="D60" s="26">
        <v>3</v>
      </c>
      <c r="E60" s="31"/>
      <c r="F60" s="27"/>
      <c r="G60" s="28"/>
      <c r="H60" s="28"/>
      <c r="I60" s="28"/>
      <c r="J60" s="29"/>
      <c r="K60" s="29"/>
      <c r="L60" s="29"/>
      <c r="M60" s="29"/>
      <c r="N60" s="29"/>
      <c r="O60" s="30"/>
    </row>
    <row r="61" spans="1:15" x14ac:dyDescent="0.25">
      <c r="A61" s="151"/>
      <c r="B61" s="26" t="s">
        <v>23</v>
      </c>
      <c r="C61" s="26">
        <v>130</v>
      </c>
      <c r="D61" s="26">
        <v>150</v>
      </c>
      <c r="E61" s="31"/>
      <c r="F61" s="27"/>
      <c r="G61" s="28"/>
      <c r="H61" s="28"/>
      <c r="I61" s="28"/>
      <c r="J61" s="29"/>
      <c r="K61" s="29"/>
      <c r="L61" s="29"/>
      <c r="M61" s="29"/>
      <c r="N61" s="29"/>
      <c r="O61" s="30"/>
    </row>
    <row r="62" spans="1:15" x14ac:dyDescent="0.25">
      <c r="A62" s="151"/>
      <c r="B62" s="26" t="s">
        <v>12</v>
      </c>
      <c r="C62" s="26">
        <v>5</v>
      </c>
      <c r="D62" s="26">
        <v>15</v>
      </c>
      <c r="E62" s="31"/>
      <c r="F62" s="27"/>
      <c r="G62" s="28"/>
      <c r="H62" s="28"/>
      <c r="I62" s="28"/>
      <c r="J62" s="29"/>
      <c r="K62" s="29"/>
      <c r="L62" s="29"/>
      <c r="M62" s="29"/>
      <c r="N62" s="29"/>
      <c r="O62" s="30"/>
    </row>
    <row r="63" spans="1:15" ht="39.6" x14ac:dyDescent="0.25">
      <c r="A63" s="25" t="s">
        <v>48</v>
      </c>
      <c r="B63" s="26"/>
      <c r="C63" s="26"/>
      <c r="D63" s="26"/>
      <c r="E63" s="31"/>
      <c r="F63" s="27"/>
      <c r="G63" s="28">
        <v>14.889999999999999</v>
      </c>
      <c r="H63" s="28">
        <v>19.343</v>
      </c>
      <c r="I63" s="28">
        <v>9.31</v>
      </c>
      <c r="J63" s="29">
        <v>11.745000000000001</v>
      </c>
      <c r="K63" s="29">
        <v>39.44</v>
      </c>
      <c r="L63" s="29">
        <v>139.25900000000001</v>
      </c>
      <c r="M63" s="29">
        <v>275.10000000000002</v>
      </c>
      <c r="N63" s="29">
        <v>739.69</v>
      </c>
      <c r="O63" s="30"/>
    </row>
    <row r="64" spans="1:15" ht="41.4" x14ac:dyDescent="0.25">
      <c r="A64" s="166"/>
      <c r="B64" s="67" t="s">
        <v>108</v>
      </c>
      <c r="C64" s="33">
        <v>6</v>
      </c>
      <c r="D64" s="33">
        <v>6</v>
      </c>
      <c r="E64" s="31" t="s">
        <v>63</v>
      </c>
      <c r="F64" s="31" t="s">
        <v>63</v>
      </c>
      <c r="G64" s="28"/>
      <c r="H64" s="28"/>
      <c r="I64" s="28"/>
      <c r="J64" s="29"/>
      <c r="K64" s="29"/>
      <c r="L64" s="29"/>
      <c r="M64" s="29"/>
      <c r="N64" s="29"/>
      <c r="O64" s="30"/>
    </row>
    <row r="65" spans="1:15" ht="26.4" x14ac:dyDescent="0.25">
      <c r="A65" s="25" t="s">
        <v>49</v>
      </c>
      <c r="B65" s="33"/>
      <c r="C65" s="26"/>
      <c r="D65" s="26"/>
      <c r="E65" s="33"/>
      <c r="F65" s="108"/>
      <c r="G65" s="28">
        <v>41.48</v>
      </c>
      <c r="H65" s="28">
        <v>135.34</v>
      </c>
      <c r="I65" s="28">
        <v>48.02</v>
      </c>
      <c r="J65" s="29">
        <v>103.48099999999999</v>
      </c>
      <c r="K65" s="29">
        <v>189.40999999999997</v>
      </c>
      <c r="L65" s="29">
        <v>555.90900000000011</v>
      </c>
      <c r="M65" s="29">
        <v>1568.5099999999998</v>
      </c>
      <c r="N65" s="29">
        <v>3438.6640000000002</v>
      </c>
      <c r="O65" s="30"/>
    </row>
  </sheetData>
  <mergeCells count="14">
    <mergeCell ref="A38:A48"/>
    <mergeCell ref="A50:A62"/>
    <mergeCell ref="O2:O5"/>
    <mergeCell ref="G3:H4"/>
    <mergeCell ref="I3:J4"/>
    <mergeCell ref="K3:L4"/>
    <mergeCell ref="A6:A18"/>
    <mergeCell ref="A21:A37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sqref="A1:O60"/>
    </sheetView>
  </sheetViews>
  <sheetFormatPr defaultRowHeight="13.2" x14ac:dyDescent="0.25"/>
  <sheetData>
    <row r="1" spans="1:15" ht="13.8" x14ac:dyDescent="0.25">
      <c r="B1" s="8"/>
      <c r="C1" s="8"/>
      <c r="D1" s="8"/>
      <c r="E1" s="8"/>
      <c r="F1" s="8"/>
      <c r="G1" s="8"/>
      <c r="H1" s="4"/>
      <c r="I1" s="103"/>
      <c r="J1" s="103"/>
      <c r="K1" s="103"/>
      <c r="L1" s="103"/>
      <c r="M1" s="103"/>
      <c r="N1" s="103"/>
      <c r="O1" s="3"/>
    </row>
    <row r="2" spans="1:15" x14ac:dyDescent="0.25">
      <c r="A2" s="104" t="s">
        <v>70</v>
      </c>
      <c r="B2" s="83" t="s">
        <v>71</v>
      </c>
      <c r="C2" s="88" t="s">
        <v>2</v>
      </c>
      <c r="D2" s="89"/>
      <c r="E2" s="88" t="s">
        <v>39</v>
      </c>
      <c r="F2" s="89"/>
      <c r="G2" s="85" t="s">
        <v>40</v>
      </c>
      <c r="H2" s="86"/>
      <c r="I2" s="86"/>
      <c r="J2" s="86"/>
      <c r="K2" s="86"/>
      <c r="L2" s="87"/>
      <c r="M2" s="77" t="s">
        <v>44</v>
      </c>
      <c r="N2" s="78"/>
      <c r="O2" s="83" t="s">
        <v>3</v>
      </c>
    </row>
    <row r="3" spans="1:15" x14ac:dyDescent="0.25">
      <c r="A3" s="104"/>
      <c r="B3" s="98"/>
      <c r="C3" s="90"/>
      <c r="D3" s="91"/>
      <c r="E3" s="90"/>
      <c r="F3" s="91"/>
      <c r="G3" s="88" t="s">
        <v>41</v>
      </c>
      <c r="H3" s="89"/>
      <c r="I3" s="94" t="s">
        <v>42</v>
      </c>
      <c r="J3" s="95"/>
      <c r="K3" s="94" t="s">
        <v>43</v>
      </c>
      <c r="L3" s="95"/>
      <c r="M3" s="79"/>
      <c r="N3" s="80"/>
      <c r="O3" s="98"/>
    </row>
    <row r="4" spans="1:15" x14ac:dyDescent="0.25">
      <c r="A4" s="105" t="s">
        <v>45</v>
      </c>
      <c r="B4" s="98"/>
      <c r="C4" s="92"/>
      <c r="D4" s="93"/>
      <c r="E4" s="92"/>
      <c r="F4" s="93"/>
      <c r="G4" s="92"/>
      <c r="H4" s="93"/>
      <c r="I4" s="96"/>
      <c r="J4" s="97"/>
      <c r="K4" s="96"/>
      <c r="L4" s="97"/>
      <c r="M4" s="81"/>
      <c r="N4" s="82"/>
      <c r="O4" s="98"/>
    </row>
    <row r="5" spans="1:15" x14ac:dyDescent="0.25">
      <c r="A5" s="9" t="s">
        <v>150</v>
      </c>
      <c r="B5" s="84"/>
      <c r="C5" s="9" t="s">
        <v>0</v>
      </c>
      <c r="D5" s="9" t="s">
        <v>1</v>
      </c>
      <c r="E5" s="9" t="s">
        <v>0</v>
      </c>
      <c r="F5" s="9" t="s">
        <v>1</v>
      </c>
      <c r="G5" s="9" t="s">
        <v>0</v>
      </c>
      <c r="H5" s="9" t="s">
        <v>1</v>
      </c>
      <c r="I5" s="9" t="s">
        <v>0</v>
      </c>
      <c r="J5" s="9" t="s">
        <v>1</v>
      </c>
      <c r="K5" s="9" t="s">
        <v>0</v>
      </c>
      <c r="L5" s="9" t="s">
        <v>1</v>
      </c>
      <c r="M5" s="9" t="s">
        <v>0</v>
      </c>
      <c r="N5" s="9" t="s">
        <v>1</v>
      </c>
      <c r="O5" s="84"/>
    </row>
    <row r="6" spans="1:15" ht="78" x14ac:dyDescent="0.25">
      <c r="A6" s="150" t="s">
        <v>33</v>
      </c>
      <c r="B6" s="68" t="s">
        <v>151</v>
      </c>
      <c r="C6" s="26"/>
      <c r="D6" s="26"/>
      <c r="E6" s="25">
        <v>150</v>
      </c>
      <c r="F6" s="31" t="s">
        <v>50</v>
      </c>
      <c r="G6" s="28">
        <v>5.21</v>
      </c>
      <c r="H6" s="28">
        <v>8</v>
      </c>
      <c r="I6" s="28">
        <v>6.48</v>
      </c>
      <c r="J6" s="29">
        <v>8.984</v>
      </c>
      <c r="K6" s="29">
        <v>20.8</v>
      </c>
      <c r="L6" s="29">
        <v>32.991</v>
      </c>
      <c r="M6" s="29">
        <v>155</v>
      </c>
      <c r="N6" s="29">
        <v>239.75</v>
      </c>
      <c r="O6" s="30">
        <v>68</v>
      </c>
    </row>
    <row r="7" spans="1:15" x14ac:dyDescent="0.25">
      <c r="A7" s="151"/>
      <c r="B7" s="26" t="s">
        <v>37</v>
      </c>
      <c r="C7" s="26">
        <v>7</v>
      </c>
      <c r="D7" s="26">
        <v>15</v>
      </c>
      <c r="E7" s="25"/>
      <c r="F7" s="27"/>
      <c r="G7" s="28"/>
      <c r="H7" s="28"/>
      <c r="I7" s="28"/>
      <c r="J7" s="29"/>
      <c r="K7" s="29"/>
      <c r="L7" s="29"/>
      <c r="M7" s="29"/>
      <c r="N7" s="29"/>
      <c r="O7" s="30"/>
    </row>
    <row r="8" spans="1:15" x14ac:dyDescent="0.25">
      <c r="A8" s="151"/>
      <c r="B8" s="26" t="s">
        <v>152</v>
      </c>
      <c r="C8" s="26">
        <v>8</v>
      </c>
      <c r="D8" s="26">
        <v>11</v>
      </c>
      <c r="E8" s="25"/>
      <c r="F8" s="27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51"/>
      <c r="B9" s="26" t="s">
        <v>23</v>
      </c>
      <c r="C9" s="26">
        <v>130</v>
      </c>
      <c r="D9" s="26">
        <v>200</v>
      </c>
      <c r="E9" s="25"/>
      <c r="F9" s="27"/>
      <c r="G9" s="28"/>
      <c r="H9" s="28"/>
      <c r="I9" s="28"/>
      <c r="J9" s="29"/>
      <c r="K9" s="29"/>
      <c r="L9" s="29"/>
      <c r="M9" s="29"/>
      <c r="N9" s="29"/>
      <c r="O9" s="30"/>
    </row>
    <row r="10" spans="1:15" ht="39.6" x14ac:dyDescent="0.25">
      <c r="A10" s="151"/>
      <c r="B10" s="26" t="s">
        <v>5</v>
      </c>
      <c r="C10" s="26">
        <v>4</v>
      </c>
      <c r="D10" s="26">
        <v>5</v>
      </c>
      <c r="E10" s="25"/>
      <c r="F10" s="27"/>
      <c r="G10" s="28"/>
      <c r="H10" s="28"/>
      <c r="I10" s="28"/>
      <c r="J10" s="29"/>
      <c r="K10" s="29"/>
      <c r="L10" s="29"/>
      <c r="M10" s="29"/>
      <c r="N10" s="29"/>
      <c r="O10" s="30"/>
    </row>
    <row r="11" spans="1:15" x14ac:dyDescent="0.25">
      <c r="A11" s="151"/>
      <c r="B11" s="26" t="s">
        <v>12</v>
      </c>
      <c r="C11" s="26">
        <v>4</v>
      </c>
      <c r="D11" s="26">
        <v>5</v>
      </c>
      <c r="E11" s="25"/>
      <c r="F11" s="27"/>
      <c r="G11" s="28"/>
      <c r="H11" s="28"/>
      <c r="I11" s="28"/>
      <c r="J11" s="29"/>
      <c r="K11" s="29"/>
      <c r="L11" s="29"/>
      <c r="M11" s="29"/>
      <c r="N11" s="29"/>
      <c r="O11" s="30"/>
    </row>
    <row r="12" spans="1:15" ht="55.2" x14ac:dyDescent="0.25">
      <c r="A12" s="151"/>
      <c r="B12" s="67" t="s">
        <v>7</v>
      </c>
      <c r="C12" s="167"/>
      <c r="D12" s="26"/>
      <c r="E12" s="31" t="s">
        <v>9</v>
      </c>
      <c r="F12" s="31" t="s">
        <v>153</v>
      </c>
      <c r="G12" s="28">
        <v>1.6</v>
      </c>
      <c r="H12" s="28">
        <v>4.25</v>
      </c>
      <c r="I12" s="28">
        <v>4.5999999999999996</v>
      </c>
      <c r="J12" s="29">
        <v>7.9</v>
      </c>
      <c r="K12" s="29">
        <v>9.9</v>
      </c>
      <c r="L12" s="29">
        <v>24.19</v>
      </c>
      <c r="M12" s="29">
        <v>87</v>
      </c>
      <c r="N12" s="29">
        <v>120.12</v>
      </c>
      <c r="O12" s="36">
        <v>1</v>
      </c>
    </row>
    <row r="13" spans="1:15" ht="39.6" x14ac:dyDescent="0.25">
      <c r="A13" s="151"/>
      <c r="B13" s="26" t="s">
        <v>75</v>
      </c>
      <c r="C13" s="26">
        <v>20</v>
      </c>
      <c r="D13" s="26">
        <v>50</v>
      </c>
      <c r="E13" s="25"/>
      <c r="F13" s="27"/>
      <c r="G13" s="28"/>
      <c r="H13" s="28"/>
      <c r="I13" s="28"/>
      <c r="J13" s="29"/>
      <c r="K13" s="29"/>
      <c r="L13" s="29"/>
      <c r="M13" s="29"/>
      <c r="N13" s="29"/>
      <c r="O13" s="30"/>
    </row>
    <row r="14" spans="1:15" ht="39.6" x14ac:dyDescent="0.25">
      <c r="A14" s="151"/>
      <c r="B14" s="26" t="s">
        <v>5</v>
      </c>
      <c r="C14" s="26">
        <v>5</v>
      </c>
      <c r="D14" s="26">
        <v>10</v>
      </c>
      <c r="E14" s="25"/>
      <c r="F14" s="27"/>
      <c r="G14" s="28"/>
      <c r="H14" s="28"/>
      <c r="I14" s="28"/>
      <c r="J14" s="29"/>
      <c r="K14" s="29"/>
      <c r="L14" s="29"/>
      <c r="M14" s="29"/>
      <c r="N14" s="29"/>
      <c r="O14" s="30"/>
    </row>
    <row r="15" spans="1:15" ht="27.6" x14ac:dyDescent="0.25">
      <c r="A15" s="151"/>
      <c r="B15" s="67" t="s">
        <v>24</v>
      </c>
      <c r="C15" s="26"/>
      <c r="D15" s="26"/>
      <c r="E15" s="25">
        <v>180</v>
      </c>
      <c r="F15" s="31" t="s">
        <v>50</v>
      </c>
      <c r="G15" s="28">
        <v>0</v>
      </c>
      <c r="H15" s="28">
        <v>0</v>
      </c>
      <c r="I15" s="28">
        <v>0</v>
      </c>
      <c r="J15" s="29">
        <v>0</v>
      </c>
      <c r="K15" s="29">
        <v>12</v>
      </c>
      <c r="L15" s="29">
        <v>12.974</v>
      </c>
      <c r="M15" s="29">
        <v>48</v>
      </c>
      <c r="N15" s="29">
        <v>48.62</v>
      </c>
      <c r="O15" s="30">
        <v>392</v>
      </c>
    </row>
    <row r="16" spans="1:15" ht="26.4" x14ac:dyDescent="0.25">
      <c r="A16" s="151"/>
      <c r="B16" s="26" t="s">
        <v>11</v>
      </c>
      <c r="C16" s="26">
        <v>0.45</v>
      </c>
      <c r="D16" s="26">
        <v>0.55000000000000004</v>
      </c>
      <c r="E16" s="25"/>
      <c r="F16" s="27"/>
      <c r="G16" s="28"/>
      <c r="H16" s="28"/>
      <c r="I16" s="28"/>
      <c r="J16" s="29"/>
      <c r="K16" s="29"/>
      <c r="L16" s="29"/>
      <c r="M16" s="29"/>
      <c r="N16" s="29"/>
      <c r="O16" s="30"/>
    </row>
    <row r="17" spans="1:15" x14ac:dyDescent="0.25">
      <c r="A17" s="151"/>
      <c r="B17" s="26" t="s">
        <v>12</v>
      </c>
      <c r="C17" s="26">
        <v>6</v>
      </c>
      <c r="D17" s="26">
        <v>7</v>
      </c>
      <c r="E17" s="31"/>
      <c r="F17" s="31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51"/>
      <c r="B18" s="26" t="s">
        <v>17</v>
      </c>
      <c r="C18" s="26">
        <v>180</v>
      </c>
      <c r="D18" s="26">
        <v>200</v>
      </c>
      <c r="E18" s="25"/>
      <c r="F18" s="27"/>
      <c r="G18" s="28"/>
      <c r="H18" s="28"/>
      <c r="I18" s="28"/>
      <c r="J18" s="29"/>
      <c r="K18" s="29"/>
      <c r="L18" s="29"/>
      <c r="M18" s="29"/>
      <c r="N18" s="29"/>
      <c r="O18" s="30"/>
    </row>
    <row r="19" spans="1:15" ht="27.6" x14ac:dyDescent="0.25">
      <c r="A19" s="25" t="s">
        <v>34</v>
      </c>
      <c r="B19" s="67" t="s">
        <v>77</v>
      </c>
      <c r="C19" s="26">
        <v>102</v>
      </c>
      <c r="D19" s="26">
        <v>105</v>
      </c>
      <c r="E19" s="31" t="s">
        <v>78</v>
      </c>
      <c r="F19" s="27">
        <v>150</v>
      </c>
      <c r="G19" s="28">
        <v>0.41</v>
      </c>
      <c r="H19" s="28">
        <v>0.6</v>
      </c>
      <c r="I19" s="28">
        <v>0.41</v>
      </c>
      <c r="J19" s="29">
        <v>0.6</v>
      </c>
      <c r="K19" s="29">
        <v>10</v>
      </c>
      <c r="L19" s="29">
        <v>14.7</v>
      </c>
      <c r="M19" s="29">
        <v>48</v>
      </c>
      <c r="N19" s="29">
        <v>40.5</v>
      </c>
      <c r="O19" s="30">
        <v>847</v>
      </c>
    </row>
    <row r="20" spans="1:15" ht="26.4" x14ac:dyDescent="0.25">
      <c r="A20" s="25" t="s">
        <v>46</v>
      </c>
      <c r="B20" s="25"/>
      <c r="C20" s="26"/>
      <c r="D20" s="26"/>
      <c r="E20" s="31"/>
      <c r="F20" s="27"/>
      <c r="G20" s="28">
        <f>G6+G12+G15+G19</f>
        <v>7.2200000000000006</v>
      </c>
      <c r="H20" s="28">
        <f>H6+H12+H15+H19+SUM(H6:H19)</f>
        <v>25.7</v>
      </c>
      <c r="I20" s="28">
        <f>I6+I12+I15+I19</f>
        <v>11.49</v>
      </c>
      <c r="J20" s="29">
        <f>J6+J12+J15+J19+SUM(J6:J19)</f>
        <v>34.968000000000004</v>
      </c>
      <c r="K20" s="29">
        <f>K6+K12+K15+K19</f>
        <v>52.7</v>
      </c>
      <c r="L20" s="29">
        <f>L6+L12+L15+L19+SUM(L6:L19)</f>
        <v>169.71</v>
      </c>
      <c r="M20" s="29">
        <f>M6+M12+M15+M19</f>
        <v>338</v>
      </c>
      <c r="N20" s="29">
        <f>N6+N12+N15+N19+SUM(N6:N19)</f>
        <v>897.98</v>
      </c>
      <c r="O20" s="30"/>
    </row>
    <row r="21" spans="1:15" ht="27.6" x14ac:dyDescent="0.25">
      <c r="A21" s="168" t="s">
        <v>35</v>
      </c>
      <c r="B21" s="67" t="s">
        <v>154</v>
      </c>
      <c r="C21" s="26"/>
      <c r="D21" s="26"/>
      <c r="E21" s="25">
        <v>150</v>
      </c>
      <c r="F21" s="31" t="s">
        <v>50</v>
      </c>
      <c r="G21" s="28">
        <v>4.24</v>
      </c>
      <c r="H21" s="28">
        <v>6.0620000000000003</v>
      </c>
      <c r="I21" s="28">
        <v>5.61</v>
      </c>
      <c r="J21" s="29">
        <v>10.271000000000001</v>
      </c>
      <c r="K21" s="29">
        <v>14.8</v>
      </c>
      <c r="L21" s="29">
        <v>18.332000000000001</v>
      </c>
      <c r="M21" s="29">
        <v>123</v>
      </c>
      <c r="N21" s="29">
        <v>188.69399999999999</v>
      </c>
      <c r="O21" s="169">
        <v>87</v>
      </c>
    </row>
    <row r="22" spans="1:15" ht="26.4" x14ac:dyDescent="0.25">
      <c r="A22" s="168"/>
      <c r="B22" s="26" t="s">
        <v>53</v>
      </c>
      <c r="C22" s="26" t="s">
        <v>54</v>
      </c>
      <c r="D22" s="26">
        <v>100</v>
      </c>
      <c r="E22" s="25"/>
      <c r="F22" s="27"/>
      <c r="G22" s="28"/>
      <c r="H22" s="28"/>
      <c r="I22" s="28"/>
      <c r="J22" s="29"/>
      <c r="K22" s="29"/>
      <c r="L22" s="29"/>
      <c r="M22" s="29"/>
      <c r="N22" s="29"/>
      <c r="O22" s="169"/>
    </row>
    <row r="23" spans="1:15" x14ac:dyDescent="0.25">
      <c r="A23" s="168"/>
      <c r="B23" s="26" t="s">
        <v>14</v>
      </c>
      <c r="C23" s="37" t="s">
        <v>38</v>
      </c>
      <c r="D23" s="37" t="s">
        <v>10</v>
      </c>
      <c r="E23" s="147"/>
      <c r="F23" s="27"/>
      <c r="G23" s="28"/>
      <c r="H23" s="28"/>
      <c r="I23" s="28"/>
      <c r="J23" s="29"/>
      <c r="K23" s="29"/>
      <c r="L23" s="29"/>
      <c r="M23" s="29"/>
      <c r="N23" s="29"/>
      <c r="O23" s="169"/>
    </row>
    <row r="24" spans="1:15" x14ac:dyDescent="0.25">
      <c r="A24" s="168"/>
      <c r="B24" s="26" t="s">
        <v>15</v>
      </c>
      <c r="C24" s="37" t="s">
        <v>38</v>
      </c>
      <c r="D24" s="26">
        <v>20</v>
      </c>
      <c r="E24" s="147"/>
      <c r="F24" s="27"/>
      <c r="G24" s="28"/>
      <c r="H24" s="28"/>
      <c r="I24" s="28"/>
      <c r="J24" s="29"/>
      <c r="K24" s="29"/>
      <c r="L24" s="29"/>
      <c r="M24" s="29"/>
      <c r="N24" s="29"/>
      <c r="O24" s="169"/>
    </row>
    <row r="25" spans="1:15" x14ac:dyDescent="0.25">
      <c r="A25" s="168"/>
      <c r="B25" s="26" t="s">
        <v>37</v>
      </c>
      <c r="C25" s="37" t="s">
        <v>63</v>
      </c>
      <c r="D25" s="26">
        <v>7</v>
      </c>
      <c r="E25" s="147"/>
      <c r="F25" s="27"/>
      <c r="G25" s="28"/>
      <c r="H25" s="28"/>
      <c r="I25" s="28"/>
      <c r="J25" s="29"/>
      <c r="K25" s="29"/>
      <c r="L25" s="29"/>
      <c r="M25" s="29"/>
      <c r="N25" s="29"/>
      <c r="O25" s="169"/>
    </row>
    <row r="26" spans="1:15" ht="26.4" x14ac:dyDescent="0.25">
      <c r="A26" s="168"/>
      <c r="B26" s="26" t="s">
        <v>155</v>
      </c>
      <c r="C26" s="37" t="s">
        <v>29</v>
      </c>
      <c r="D26" s="26">
        <v>50</v>
      </c>
      <c r="E26" s="147"/>
      <c r="F26" s="27"/>
      <c r="G26" s="28"/>
      <c r="H26" s="28"/>
      <c r="I26" s="28"/>
      <c r="J26" s="29"/>
      <c r="K26" s="29"/>
      <c r="L26" s="29"/>
      <c r="M26" s="29"/>
      <c r="N26" s="29"/>
      <c r="O26" s="169"/>
    </row>
    <row r="27" spans="1:15" ht="39.6" x14ac:dyDescent="0.25">
      <c r="A27" s="168"/>
      <c r="B27" s="26" t="s">
        <v>16</v>
      </c>
      <c r="C27" s="26">
        <v>3</v>
      </c>
      <c r="D27" s="26">
        <v>6</v>
      </c>
      <c r="E27" s="25"/>
      <c r="F27" s="27"/>
      <c r="G27" s="28"/>
      <c r="H27" s="28"/>
      <c r="I27" s="28"/>
      <c r="J27" s="29"/>
      <c r="K27" s="29"/>
      <c r="L27" s="29"/>
      <c r="M27" s="29"/>
      <c r="N27" s="29"/>
      <c r="O27" s="169"/>
    </row>
    <row r="28" spans="1:15" ht="55.2" x14ac:dyDescent="0.25">
      <c r="A28" s="168"/>
      <c r="B28" s="67" t="s">
        <v>156</v>
      </c>
      <c r="C28" s="26"/>
      <c r="D28" s="26"/>
      <c r="E28" s="31" t="s">
        <v>157</v>
      </c>
      <c r="F28" s="27">
        <v>200</v>
      </c>
      <c r="G28" s="28">
        <v>13.53</v>
      </c>
      <c r="H28" s="28">
        <v>12.78</v>
      </c>
      <c r="I28" s="28">
        <v>14.34</v>
      </c>
      <c r="J28" s="29">
        <v>8.9949999999999992</v>
      </c>
      <c r="K28" s="29">
        <v>20.3</v>
      </c>
      <c r="L28" s="29">
        <v>13.967000000000001</v>
      </c>
      <c r="M28" s="29">
        <v>200</v>
      </c>
      <c r="N28" s="29">
        <v>187.69399999999999</v>
      </c>
      <c r="O28" s="30">
        <v>276</v>
      </c>
    </row>
    <row r="29" spans="1:15" x14ac:dyDescent="0.25">
      <c r="A29" s="168"/>
      <c r="B29" s="107" t="s">
        <v>51</v>
      </c>
      <c r="C29" s="26">
        <v>65</v>
      </c>
      <c r="D29" s="26">
        <v>100</v>
      </c>
      <c r="E29" s="38"/>
      <c r="F29" s="27"/>
      <c r="G29" s="28"/>
      <c r="H29" s="28"/>
      <c r="I29" s="28"/>
      <c r="J29" s="29"/>
      <c r="K29" s="29"/>
      <c r="L29" s="29"/>
      <c r="M29" s="29"/>
      <c r="N29" s="29"/>
      <c r="O29" s="30"/>
    </row>
    <row r="30" spans="1:15" ht="26.4" x14ac:dyDescent="0.25">
      <c r="A30" s="168"/>
      <c r="B30" s="26" t="s">
        <v>53</v>
      </c>
      <c r="C30" s="37" t="s">
        <v>158</v>
      </c>
      <c r="D30" s="37" t="s">
        <v>159</v>
      </c>
      <c r="E30" s="40"/>
      <c r="F30" s="27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168"/>
      <c r="B31" s="26" t="s">
        <v>14</v>
      </c>
      <c r="C31" s="37" t="s">
        <v>38</v>
      </c>
      <c r="D31" s="37" t="s">
        <v>10</v>
      </c>
      <c r="E31" s="40"/>
      <c r="F31" s="27"/>
      <c r="G31" s="28"/>
      <c r="H31" s="28"/>
      <c r="I31" s="28"/>
      <c r="J31" s="29"/>
      <c r="K31" s="29"/>
      <c r="L31" s="29"/>
      <c r="M31" s="29"/>
      <c r="N31" s="29"/>
      <c r="O31" s="30"/>
    </row>
    <row r="32" spans="1:15" x14ac:dyDescent="0.25">
      <c r="A32" s="168"/>
      <c r="B32" s="26" t="s">
        <v>15</v>
      </c>
      <c r="C32" s="26">
        <v>12</v>
      </c>
      <c r="D32" s="26">
        <v>20</v>
      </c>
      <c r="E32" s="25"/>
      <c r="F32" s="27"/>
      <c r="G32" s="28"/>
      <c r="H32" s="28"/>
      <c r="I32" s="28"/>
      <c r="J32" s="29"/>
      <c r="K32" s="29"/>
      <c r="L32" s="29"/>
      <c r="M32" s="29"/>
      <c r="N32" s="29"/>
      <c r="O32" s="30"/>
    </row>
    <row r="33" spans="1:15" ht="39.6" x14ac:dyDescent="0.25">
      <c r="A33" s="168"/>
      <c r="B33" s="26" t="s">
        <v>5</v>
      </c>
      <c r="C33" s="26">
        <v>3</v>
      </c>
      <c r="D33" s="26">
        <v>3</v>
      </c>
      <c r="E33" s="40"/>
      <c r="F33" s="27"/>
      <c r="G33" s="28"/>
      <c r="H33" s="28"/>
      <c r="I33" s="28"/>
      <c r="J33" s="29"/>
      <c r="K33" s="29"/>
      <c r="L33" s="29"/>
      <c r="M33" s="29"/>
      <c r="N33" s="29"/>
      <c r="O33" s="30"/>
    </row>
    <row r="34" spans="1:15" ht="26.4" x14ac:dyDescent="0.25">
      <c r="A34" s="168"/>
      <c r="B34" s="26" t="s">
        <v>160</v>
      </c>
      <c r="C34" s="26">
        <v>4</v>
      </c>
      <c r="D34" s="26">
        <v>5</v>
      </c>
      <c r="E34" s="40"/>
      <c r="F34" s="27"/>
      <c r="G34" s="28"/>
      <c r="H34" s="28"/>
      <c r="I34" s="28"/>
      <c r="J34" s="29"/>
      <c r="K34" s="29"/>
      <c r="L34" s="29"/>
      <c r="M34" s="29"/>
      <c r="N34" s="29"/>
      <c r="O34" s="30"/>
    </row>
    <row r="35" spans="1:15" ht="39.6" x14ac:dyDescent="0.25">
      <c r="A35" s="168"/>
      <c r="B35" s="26" t="s">
        <v>16</v>
      </c>
      <c r="C35" s="26">
        <v>3</v>
      </c>
      <c r="D35" s="26">
        <v>3</v>
      </c>
      <c r="E35" s="25"/>
      <c r="F35" s="27"/>
      <c r="G35" s="28"/>
      <c r="H35" s="28"/>
      <c r="I35" s="28"/>
      <c r="J35" s="29"/>
      <c r="K35" s="29"/>
      <c r="L35" s="29"/>
      <c r="M35" s="29"/>
      <c r="N35" s="29"/>
      <c r="O35" s="30"/>
    </row>
    <row r="36" spans="1:15" ht="69" x14ac:dyDescent="0.25">
      <c r="A36" s="168"/>
      <c r="B36" s="67" t="s">
        <v>161</v>
      </c>
      <c r="C36" s="26"/>
      <c r="D36" s="26"/>
      <c r="E36" s="31" t="s">
        <v>29</v>
      </c>
      <c r="F36" s="27">
        <v>60</v>
      </c>
      <c r="G36" s="28">
        <v>0.24</v>
      </c>
      <c r="H36" s="28">
        <v>0.32</v>
      </c>
      <c r="I36" s="28">
        <v>0.03</v>
      </c>
      <c r="J36" s="29">
        <v>0.04</v>
      </c>
      <c r="K36" s="29">
        <v>0.5</v>
      </c>
      <c r="L36" s="29">
        <v>0.7</v>
      </c>
      <c r="M36" s="29">
        <v>4</v>
      </c>
      <c r="N36" s="29">
        <v>5</v>
      </c>
      <c r="O36" s="30">
        <v>42</v>
      </c>
    </row>
    <row r="37" spans="1:15" ht="79.2" x14ac:dyDescent="0.25">
      <c r="A37" s="168"/>
      <c r="B37" s="26" t="s">
        <v>162</v>
      </c>
      <c r="C37" s="26">
        <v>45</v>
      </c>
      <c r="D37" s="26">
        <v>65</v>
      </c>
      <c r="E37" s="25"/>
      <c r="F37" s="27"/>
      <c r="G37" s="28"/>
      <c r="H37" s="28"/>
      <c r="I37" s="28"/>
      <c r="J37" s="29"/>
      <c r="K37" s="29"/>
      <c r="L37" s="29"/>
      <c r="M37" s="29"/>
      <c r="N37" s="29"/>
      <c r="O37" s="30"/>
    </row>
    <row r="38" spans="1:15" ht="55.2" x14ac:dyDescent="0.25">
      <c r="A38" s="168"/>
      <c r="B38" s="67" t="s">
        <v>19</v>
      </c>
      <c r="C38" s="26"/>
      <c r="D38" s="26"/>
      <c r="E38" s="31" t="s">
        <v>64</v>
      </c>
      <c r="F38" s="27">
        <v>200</v>
      </c>
      <c r="G38" s="28">
        <v>0.16</v>
      </c>
      <c r="H38" s="28">
        <v>0.20799999999999999</v>
      </c>
      <c r="I38" s="28">
        <v>0.16</v>
      </c>
      <c r="J38" s="29">
        <v>0</v>
      </c>
      <c r="K38" s="29">
        <v>11.9</v>
      </c>
      <c r="L38" s="29">
        <v>23.355</v>
      </c>
      <c r="M38" s="29">
        <v>51</v>
      </c>
      <c r="N38" s="29">
        <v>91.668000000000006</v>
      </c>
      <c r="O38" s="30">
        <v>376</v>
      </c>
    </row>
    <row r="39" spans="1:15" ht="26.4" x14ac:dyDescent="0.25">
      <c r="A39" s="168"/>
      <c r="B39" s="26" t="s">
        <v>20</v>
      </c>
      <c r="C39" s="26">
        <v>12</v>
      </c>
      <c r="D39" s="26">
        <v>13</v>
      </c>
      <c r="E39" s="40"/>
      <c r="F39" s="27"/>
      <c r="G39" s="28"/>
      <c r="H39" s="28"/>
      <c r="I39" s="28"/>
      <c r="J39" s="29"/>
      <c r="K39" s="29"/>
      <c r="L39" s="29"/>
      <c r="M39" s="29"/>
      <c r="N39" s="29"/>
      <c r="O39" s="30"/>
    </row>
    <row r="40" spans="1:15" x14ac:dyDescent="0.25">
      <c r="A40" s="168"/>
      <c r="B40" s="26" t="s">
        <v>12</v>
      </c>
      <c r="C40" s="26">
        <v>5</v>
      </c>
      <c r="D40" s="26">
        <v>15</v>
      </c>
      <c r="E40" s="38"/>
      <c r="F40" s="27"/>
      <c r="G40" s="28"/>
      <c r="H40" s="28"/>
      <c r="I40" s="28"/>
      <c r="J40" s="29"/>
      <c r="K40" s="29"/>
      <c r="L40" s="29"/>
      <c r="M40" s="29"/>
      <c r="N40" s="29"/>
      <c r="O40" s="30"/>
    </row>
    <row r="41" spans="1:15" x14ac:dyDescent="0.25">
      <c r="A41" s="168"/>
      <c r="B41" s="25"/>
      <c r="C41" s="26"/>
      <c r="D41" s="26"/>
      <c r="E41" s="31"/>
      <c r="F41" s="27"/>
      <c r="G41" s="28"/>
      <c r="H41" s="28"/>
      <c r="I41" s="28"/>
      <c r="J41" s="29"/>
      <c r="K41" s="29"/>
      <c r="L41" s="29"/>
      <c r="M41" s="29"/>
      <c r="N41" s="29"/>
      <c r="O41" s="30"/>
    </row>
    <row r="42" spans="1:15" ht="27.6" x14ac:dyDescent="0.25">
      <c r="A42" s="168"/>
      <c r="B42" s="67" t="s">
        <v>22</v>
      </c>
      <c r="C42" s="26">
        <v>30</v>
      </c>
      <c r="D42" s="26">
        <v>50</v>
      </c>
      <c r="E42" s="31" t="s">
        <v>28</v>
      </c>
      <c r="F42" s="27">
        <v>50</v>
      </c>
      <c r="G42" s="28">
        <v>1.57</v>
      </c>
      <c r="H42" s="28">
        <v>2.35</v>
      </c>
      <c r="I42" s="28">
        <v>0.31</v>
      </c>
      <c r="J42" s="29">
        <v>0.35</v>
      </c>
      <c r="K42" s="29">
        <v>13.8</v>
      </c>
      <c r="L42" s="29">
        <v>24.9</v>
      </c>
      <c r="M42" s="29">
        <v>65</v>
      </c>
      <c r="N42" s="29">
        <v>107</v>
      </c>
      <c r="O42" s="30">
        <v>700</v>
      </c>
    </row>
    <row r="43" spans="1:15" ht="26.4" x14ac:dyDescent="0.25">
      <c r="A43" s="70" t="s">
        <v>47</v>
      </c>
      <c r="B43" s="25"/>
      <c r="C43" s="26"/>
      <c r="D43" s="26"/>
      <c r="E43" s="31"/>
      <c r="F43" s="27"/>
      <c r="G43" s="28">
        <f>G21+G28+G36+G38+G41+G42</f>
        <v>19.739999999999998</v>
      </c>
      <c r="H43" s="28">
        <f>H21+H28+H36+H38+H41+H42+SUM(H21:H42)</f>
        <v>43.44</v>
      </c>
      <c r="I43" s="28">
        <f>I21+I28+I36+I38+I41+I42</f>
        <v>20.45</v>
      </c>
      <c r="J43" s="29">
        <f>J21+J28+J36+J38+J41+J42+SUM(J21:J42)</f>
        <v>39.311999999999998</v>
      </c>
      <c r="K43" s="29">
        <f>K21+K28+K36+K38+K41+K42</f>
        <v>61.3</v>
      </c>
      <c r="L43" s="29">
        <f>L21+L28+L36+L38+L41+L42+SUM(L21:L42)</f>
        <v>162.50799999999998</v>
      </c>
      <c r="M43" s="29">
        <f>M21+M28+M36+M38+M41+M42</f>
        <v>443</v>
      </c>
      <c r="N43" s="29">
        <f>N21+N28+N36+N38+N41+N42+SUM(N21:N42)</f>
        <v>1160.1120000000001</v>
      </c>
      <c r="O43" s="30"/>
    </row>
    <row r="44" spans="1:15" ht="193.2" x14ac:dyDescent="0.25">
      <c r="A44" s="168" t="s">
        <v>36</v>
      </c>
      <c r="B44" s="67" t="s">
        <v>163</v>
      </c>
      <c r="C44" s="26"/>
      <c r="D44" s="26"/>
      <c r="E44" s="25" t="s">
        <v>164</v>
      </c>
      <c r="F44" s="31" t="s">
        <v>165</v>
      </c>
      <c r="G44" s="28">
        <v>13.69</v>
      </c>
      <c r="H44" s="28">
        <v>17.84</v>
      </c>
      <c r="I44" s="28">
        <v>11.45</v>
      </c>
      <c r="J44" s="29">
        <v>14.31</v>
      </c>
      <c r="K44" s="29">
        <v>17.2</v>
      </c>
      <c r="L44" s="29">
        <v>24.8</v>
      </c>
      <c r="M44" s="29">
        <v>207</v>
      </c>
      <c r="N44" s="29">
        <v>258</v>
      </c>
      <c r="O44" s="30">
        <v>237</v>
      </c>
    </row>
    <row r="45" spans="1:15" x14ac:dyDescent="0.25">
      <c r="A45" s="168"/>
      <c r="B45" s="26" t="s">
        <v>103</v>
      </c>
      <c r="C45" s="26">
        <v>75</v>
      </c>
      <c r="D45" s="26">
        <v>30</v>
      </c>
      <c r="E45" s="40"/>
      <c r="F45" s="27"/>
      <c r="G45" s="28"/>
      <c r="H45" s="28"/>
      <c r="I45" s="28"/>
      <c r="J45" s="29"/>
      <c r="K45" s="29"/>
      <c r="L45" s="29"/>
      <c r="M45" s="29"/>
      <c r="N45" s="29"/>
      <c r="O45" s="30"/>
    </row>
    <row r="46" spans="1:15" ht="26.4" x14ac:dyDescent="0.25">
      <c r="A46" s="168"/>
      <c r="B46" s="26" t="s">
        <v>134</v>
      </c>
      <c r="C46" s="37" t="s">
        <v>60</v>
      </c>
      <c r="D46" s="37" t="s">
        <v>63</v>
      </c>
      <c r="E46" s="25"/>
      <c r="F46" s="27"/>
      <c r="G46" s="28"/>
      <c r="H46" s="28"/>
      <c r="I46" s="28"/>
      <c r="J46" s="29"/>
      <c r="K46" s="29"/>
      <c r="L46" s="29"/>
      <c r="M46" s="29"/>
      <c r="N46" s="29"/>
      <c r="O46" s="30"/>
    </row>
    <row r="47" spans="1:15" x14ac:dyDescent="0.25">
      <c r="A47" s="168"/>
      <c r="B47" s="26" t="s">
        <v>95</v>
      </c>
      <c r="C47" s="37" t="s">
        <v>147</v>
      </c>
      <c r="D47" s="37" t="s">
        <v>147</v>
      </c>
      <c r="E47" s="40"/>
      <c r="F47" s="27"/>
      <c r="G47" s="28"/>
      <c r="H47" s="28"/>
      <c r="I47" s="28"/>
      <c r="J47" s="29"/>
      <c r="K47" s="29"/>
      <c r="L47" s="29"/>
      <c r="M47" s="29"/>
      <c r="N47" s="29"/>
      <c r="O47" s="30"/>
    </row>
    <row r="48" spans="1:15" x14ac:dyDescent="0.25">
      <c r="A48" s="168"/>
      <c r="B48" s="26" t="s">
        <v>12</v>
      </c>
      <c r="C48" s="37" t="s">
        <v>166</v>
      </c>
      <c r="D48" s="37" t="s">
        <v>60</v>
      </c>
      <c r="E48" s="40"/>
      <c r="F48" s="27"/>
      <c r="G48" s="28"/>
      <c r="H48" s="28"/>
      <c r="I48" s="28"/>
      <c r="J48" s="29"/>
      <c r="K48" s="29"/>
      <c r="L48" s="29"/>
      <c r="M48" s="29"/>
      <c r="N48" s="29"/>
      <c r="O48" s="30"/>
    </row>
    <row r="49" spans="1:15" x14ac:dyDescent="0.25">
      <c r="A49" s="168"/>
      <c r="B49" s="26" t="s">
        <v>23</v>
      </c>
      <c r="C49" s="26">
        <v>10</v>
      </c>
      <c r="D49" s="37" t="s">
        <v>10</v>
      </c>
      <c r="E49" s="40"/>
      <c r="F49" s="27"/>
      <c r="G49" s="28"/>
      <c r="H49" s="28"/>
      <c r="I49" s="28"/>
      <c r="J49" s="29"/>
      <c r="K49" s="29"/>
      <c r="L49" s="29"/>
      <c r="M49" s="29"/>
      <c r="N49" s="29"/>
      <c r="O49" s="30"/>
    </row>
    <row r="50" spans="1:15" ht="39.6" x14ac:dyDescent="0.25">
      <c r="A50" s="168"/>
      <c r="B50" s="26" t="s">
        <v>5</v>
      </c>
      <c r="C50" s="26">
        <v>1</v>
      </c>
      <c r="D50" s="37" t="s">
        <v>138</v>
      </c>
      <c r="E50" s="40"/>
      <c r="F50" s="27"/>
      <c r="G50" s="28"/>
      <c r="H50" s="28"/>
      <c r="I50" s="28"/>
      <c r="J50" s="29"/>
      <c r="K50" s="29"/>
      <c r="L50" s="29"/>
      <c r="M50" s="29"/>
      <c r="N50" s="29"/>
      <c r="O50" s="30"/>
    </row>
    <row r="51" spans="1:15" ht="26.4" x14ac:dyDescent="0.25">
      <c r="A51" s="168"/>
      <c r="B51" s="26" t="s">
        <v>167</v>
      </c>
      <c r="C51" s="26">
        <v>10</v>
      </c>
      <c r="D51" s="37" t="s">
        <v>10</v>
      </c>
      <c r="E51" s="40"/>
      <c r="F51" s="27"/>
      <c r="G51" s="28"/>
      <c r="H51" s="28"/>
      <c r="I51" s="28"/>
      <c r="J51" s="29"/>
      <c r="K51" s="29"/>
      <c r="L51" s="29"/>
      <c r="M51" s="29"/>
      <c r="N51" s="29"/>
      <c r="O51" s="30"/>
    </row>
    <row r="52" spans="1:15" ht="13.8" x14ac:dyDescent="0.25">
      <c r="A52" s="168"/>
      <c r="B52" s="67" t="s">
        <v>168</v>
      </c>
      <c r="C52" s="26">
        <v>180</v>
      </c>
      <c r="D52" s="37" t="s">
        <v>50</v>
      </c>
      <c r="E52" s="25">
        <v>180</v>
      </c>
      <c r="F52" s="27">
        <v>200</v>
      </c>
      <c r="G52" s="28"/>
      <c r="H52" s="28">
        <v>5.04</v>
      </c>
      <c r="I52" s="28"/>
      <c r="J52" s="29">
        <v>5.76</v>
      </c>
      <c r="K52" s="29"/>
      <c r="L52" s="29">
        <v>8.4600000000000009</v>
      </c>
      <c r="M52" s="29"/>
      <c r="N52" s="29">
        <v>104.4</v>
      </c>
      <c r="O52" s="170">
        <v>401</v>
      </c>
    </row>
    <row r="53" spans="1:15" ht="13.8" x14ac:dyDescent="0.25">
      <c r="A53" s="168"/>
      <c r="B53" s="67" t="s">
        <v>169</v>
      </c>
      <c r="C53" s="26">
        <v>30</v>
      </c>
      <c r="D53" s="37" t="s">
        <v>28</v>
      </c>
      <c r="E53" s="40"/>
      <c r="F53" s="27">
        <v>30</v>
      </c>
      <c r="G53" s="28"/>
      <c r="H53" s="28">
        <v>2.25</v>
      </c>
      <c r="I53" s="28"/>
      <c r="J53" s="29">
        <v>3.99</v>
      </c>
      <c r="K53" s="29"/>
      <c r="L53" s="29">
        <v>19.829999999999998</v>
      </c>
      <c r="M53" s="29"/>
      <c r="N53" s="29">
        <v>124.5</v>
      </c>
      <c r="O53" s="171"/>
    </row>
    <row r="54" spans="1:15" ht="41.4" x14ac:dyDescent="0.25">
      <c r="A54" s="168"/>
      <c r="B54" s="67" t="s">
        <v>170</v>
      </c>
      <c r="C54" s="26"/>
      <c r="D54" s="26"/>
      <c r="E54" s="25">
        <v>180</v>
      </c>
      <c r="F54" s="27">
        <v>200</v>
      </c>
      <c r="G54" s="28">
        <v>3.36</v>
      </c>
      <c r="H54" s="28">
        <v>6.08</v>
      </c>
      <c r="I54" s="28">
        <v>2.84</v>
      </c>
      <c r="J54" s="29">
        <v>6.64</v>
      </c>
      <c r="K54" s="29">
        <v>14.88</v>
      </c>
      <c r="L54" s="29">
        <v>27.978000000000002</v>
      </c>
      <c r="M54" s="29">
        <v>99.6</v>
      </c>
      <c r="N54" s="29">
        <v>162.94</v>
      </c>
      <c r="O54" s="30">
        <v>397</v>
      </c>
    </row>
    <row r="55" spans="1:15" ht="26.4" x14ac:dyDescent="0.25">
      <c r="A55" s="168"/>
      <c r="B55" s="26" t="s">
        <v>117</v>
      </c>
      <c r="C55" s="26">
        <v>1.2</v>
      </c>
      <c r="D55" s="26">
        <v>2</v>
      </c>
      <c r="E55" s="40"/>
      <c r="F55" s="27"/>
      <c r="G55" s="28"/>
      <c r="H55" s="28"/>
      <c r="I55" s="28"/>
      <c r="J55" s="29"/>
      <c r="K55" s="29"/>
      <c r="L55" s="29"/>
      <c r="M55" s="29"/>
      <c r="N55" s="29"/>
      <c r="O55" s="30"/>
    </row>
    <row r="56" spans="1:15" x14ac:dyDescent="0.25">
      <c r="A56" s="168"/>
      <c r="B56" s="26" t="s">
        <v>12</v>
      </c>
      <c r="C56" s="26">
        <v>5</v>
      </c>
      <c r="D56" s="26">
        <v>11</v>
      </c>
      <c r="E56" s="25"/>
      <c r="F56" s="27"/>
      <c r="G56" s="28"/>
      <c r="H56" s="28"/>
      <c r="I56" s="28"/>
      <c r="J56" s="29"/>
      <c r="K56" s="29"/>
      <c r="L56" s="29"/>
      <c r="M56" s="29"/>
      <c r="N56" s="29"/>
      <c r="O56" s="30"/>
    </row>
    <row r="57" spans="1:15" x14ac:dyDescent="0.25">
      <c r="A57" s="168"/>
      <c r="B57" s="26" t="s">
        <v>23</v>
      </c>
      <c r="C57" s="26">
        <v>130</v>
      </c>
      <c r="D57" s="26">
        <v>200</v>
      </c>
      <c r="E57" s="25"/>
      <c r="F57" s="27"/>
      <c r="G57" s="28"/>
      <c r="H57" s="28"/>
      <c r="I57" s="28"/>
      <c r="J57" s="29"/>
      <c r="K57" s="29"/>
      <c r="L57" s="29"/>
      <c r="M57" s="29"/>
      <c r="N57" s="29"/>
      <c r="O57" s="30"/>
    </row>
    <row r="58" spans="1:15" ht="39.6" x14ac:dyDescent="0.25">
      <c r="A58" s="105" t="s">
        <v>48</v>
      </c>
      <c r="B58" s="26"/>
      <c r="C58" s="26"/>
      <c r="D58" s="26"/>
      <c r="E58" s="25"/>
      <c r="F58" s="27"/>
      <c r="G58" s="28">
        <f>G44+G54</f>
        <v>17.05</v>
      </c>
      <c r="H58" s="28">
        <f>H44+H54+SUM(H44:H57)</f>
        <v>55.13</v>
      </c>
      <c r="I58" s="28">
        <f>I44+I54</f>
        <v>14.29</v>
      </c>
      <c r="J58" s="29">
        <f>J44+J54+SUM(J44:J57)</f>
        <v>51.650000000000006</v>
      </c>
      <c r="K58" s="29">
        <f>K44+K54</f>
        <v>32.08</v>
      </c>
      <c r="L58" s="29">
        <f>L44+L54+SUM(L44:L57)</f>
        <v>133.846</v>
      </c>
      <c r="M58" s="29">
        <f>M44+M54</f>
        <v>306.60000000000002</v>
      </c>
      <c r="N58" s="29">
        <f>N44+N54+SUM(N57)</f>
        <v>420.94</v>
      </c>
      <c r="O58" s="30"/>
    </row>
    <row r="59" spans="1:15" ht="41.4" x14ac:dyDescent="0.25">
      <c r="A59" s="30"/>
      <c r="B59" s="67" t="s">
        <v>108</v>
      </c>
      <c r="C59" s="33">
        <v>6</v>
      </c>
      <c r="D59" s="33">
        <v>6</v>
      </c>
      <c r="E59" s="31" t="s">
        <v>63</v>
      </c>
      <c r="F59" s="31" t="s">
        <v>63</v>
      </c>
      <c r="G59" s="28"/>
      <c r="H59" s="28"/>
      <c r="I59" s="28"/>
      <c r="J59" s="29"/>
      <c r="K59" s="29"/>
      <c r="L59" s="29"/>
      <c r="M59" s="29"/>
      <c r="N59" s="29"/>
      <c r="O59" s="30"/>
    </row>
    <row r="60" spans="1:15" ht="26.4" x14ac:dyDescent="0.25">
      <c r="A60" s="25" t="s">
        <v>49</v>
      </c>
      <c r="B60" s="33"/>
      <c r="C60" s="26"/>
      <c r="D60" s="26"/>
      <c r="E60" s="33"/>
      <c r="F60" s="108"/>
      <c r="G60" s="28">
        <f t="shared" ref="G60:N60" si="0">G20+G43+G58</f>
        <v>44.010000000000005</v>
      </c>
      <c r="H60" s="28">
        <f t="shared" si="0"/>
        <v>124.27000000000001</v>
      </c>
      <c r="I60" s="28">
        <f t="shared" si="0"/>
        <v>46.23</v>
      </c>
      <c r="J60" s="28">
        <f t="shared" si="0"/>
        <v>125.93</v>
      </c>
      <c r="K60" s="28">
        <f t="shared" si="0"/>
        <v>146.07999999999998</v>
      </c>
      <c r="L60" s="28">
        <f t="shared" si="0"/>
        <v>466.06399999999996</v>
      </c>
      <c r="M60" s="28">
        <f t="shared" si="0"/>
        <v>1087.5999999999999</v>
      </c>
      <c r="N60" s="28">
        <f t="shared" si="0"/>
        <v>2479.0320000000002</v>
      </c>
      <c r="O60" s="30"/>
    </row>
  </sheetData>
  <mergeCells count="15">
    <mergeCell ref="A31:A42"/>
    <mergeCell ref="A44:A57"/>
    <mergeCell ref="O52:O53"/>
    <mergeCell ref="O2:O5"/>
    <mergeCell ref="G3:H4"/>
    <mergeCell ref="I3:J4"/>
    <mergeCell ref="K3:L4"/>
    <mergeCell ref="A6:A18"/>
    <mergeCell ref="A21:A30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O65"/>
    </sheetView>
  </sheetViews>
  <sheetFormatPr defaultRowHeight="13.2" x14ac:dyDescent="0.25"/>
  <sheetData>
    <row r="1" spans="1:15" ht="13.8" x14ac:dyDescent="0.25">
      <c r="B1" s="8"/>
      <c r="C1" s="8"/>
      <c r="D1" s="8"/>
      <c r="E1" s="8"/>
      <c r="F1" s="8"/>
      <c r="G1" s="8"/>
      <c r="H1" s="4"/>
      <c r="I1" s="103"/>
      <c r="J1" s="103"/>
      <c r="K1" s="103"/>
      <c r="L1" s="103"/>
      <c r="M1" s="103"/>
      <c r="N1" s="4"/>
      <c r="O1" s="3"/>
    </row>
    <row r="2" spans="1:15" x14ac:dyDescent="0.25">
      <c r="A2" s="106" t="s">
        <v>70</v>
      </c>
      <c r="B2" s="74" t="s">
        <v>32</v>
      </c>
      <c r="C2" s="125" t="s">
        <v>2</v>
      </c>
      <c r="D2" s="126"/>
      <c r="E2" s="125" t="s">
        <v>39</v>
      </c>
      <c r="F2" s="126"/>
      <c r="G2" s="127" t="s">
        <v>40</v>
      </c>
      <c r="H2" s="128"/>
      <c r="I2" s="128"/>
      <c r="J2" s="128"/>
      <c r="K2" s="128"/>
      <c r="L2" s="129"/>
      <c r="M2" s="130" t="s">
        <v>44</v>
      </c>
      <c r="N2" s="131"/>
      <c r="O2" s="74" t="s">
        <v>109</v>
      </c>
    </row>
    <row r="3" spans="1:15" x14ac:dyDescent="0.25">
      <c r="A3" s="106"/>
      <c r="B3" s="75"/>
      <c r="C3" s="132"/>
      <c r="D3" s="133"/>
      <c r="E3" s="132"/>
      <c r="F3" s="133"/>
      <c r="G3" s="125" t="s">
        <v>41</v>
      </c>
      <c r="H3" s="126"/>
      <c r="I3" s="134" t="s">
        <v>42</v>
      </c>
      <c r="J3" s="135"/>
      <c r="K3" s="134" t="s">
        <v>43</v>
      </c>
      <c r="L3" s="135"/>
      <c r="M3" s="136"/>
      <c r="N3" s="137"/>
      <c r="O3" s="75"/>
    </row>
    <row r="4" spans="1:15" x14ac:dyDescent="0.25">
      <c r="A4" s="25" t="s">
        <v>171</v>
      </c>
      <c r="B4" s="75"/>
      <c r="C4" s="139"/>
      <c r="D4" s="140"/>
      <c r="E4" s="139"/>
      <c r="F4" s="140"/>
      <c r="G4" s="139"/>
      <c r="H4" s="140"/>
      <c r="I4" s="141"/>
      <c r="J4" s="142"/>
      <c r="K4" s="141"/>
      <c r="L4" s="142"/>
      <c r="M4" s="143"/>
      <c r="N4" s="144"/>
      <c r="O4" s="75"/>
    </row>
    <row r="5" spans="1:15" x14ac:dyDescent="0.25">
      <c r="A5" s="145" t="s">
        <v>172</v>
      </c>
      <c r="B5" s="76"/>
      <c r="C5" s="145" t="s">
        <v>0</v>
      </c>
      <c r="D5" s="145" t="s">
        <v>1</v>
      </c>
      <c r="E5" s="145" t="s">
        <v>0</v>
      </c>
      <c r="F5" s="145" t="s">
        <v>1</v>
      </c>
      <c r="G5" s="145" t="s">
        <v>0</v>
      </c>
      <c r="H5" s="145" t="s">
        <v>1</v>
      </c>
      <c r="I5" s="145" t="s">
        <v>0</v>
      </c>
      <c r="J5" s="145" t="s">
        <v>1</v>
      </c>
      <c r="K5" s="145" t="s">
        <v>0</v>
      </c>
      <c r="L5" s="145" t="s">
        <v>1</v>
      </c>
      <c r="M5" s="145" t="s">
        <v>0</v>
      </c>
      <c r="N5" s="145" t="s">
        <v>1</v>
      </c>
      <c r="O5" s="76"/>
    </row>
    <row r="6" spans="1:15" ht="69" x14ac:dyDescent="0.25">
      <c r="A6" s="150" t="s">
        <v>33</v>
      </c>
      <c r="B6" s="67" t="s">
        <v>173</v>
      </c>
      <c r="C6" s="26"/>
      <c r="D6" s="26"/>
      <c r="E6" s="31" t="s">
        <v>159</v>
      </c>
      <c r="F6" s="31" t="s">
        <v>50</v>
      </c>
      <c r="G6" s="28">
        <v>8.9</v>
      </c>
      <c r="H6" s="28">
        <v>7.71</v>
      </c>
      <c r="I6" s="28">
        <v>10.07</v>
      </c>
      <c r="J6" s="29">
        <v>8.86</v>
      </c>
      <c r="K6" s="29">
        <v>3.15</v>
      </c>
      <c r="L6" s="29">
        <v>29.47</v>
      </c>
      <c r="M6" s="29">
        <v>160</v>
      </c>
      <c r="N6" s="29">
        <v>220.96</v>
      </c>
      <c r="O6" s="30">
        <v>93</v>
      </c>
    </row>
    <row r="7" spans="1:15" ht="26.4" x14ac:dyDescent="0.25">
      <c r="A7" s="151"/>
      <c r="B7" s="26" t="s">
        <v>174</v>
      </c>
      <c r="C7" s="26">
        <v>58</v>
      </c>
      <c r="D7" s="26">
        <v>20</v>
      </c>
      <c r="E7" s="38"/>
      <c r="F7" s="27"/>
      <c r="G7" s="28"/>
      <c r="H7" s="28"/>
      <c r="I7" s="28"/>
      <c r="J7" s="29"/>
      <c r="K7" s="29"/>
      <c r="L7" s="29"/>
      <c r="M7" s="29"/>
      <c r="N7" s="29"/>
      <c r="O7" s="30"/>
    </row>
    <row r="8" spans="1:15" x14ac:dyDescent="0.25">
      <c r="A8" s="151"/>
      <c r="B8" s="26" t="s">
        <v>23</v>
      </c>
      <c r="C8" s="26">
        <v>39</v>
      </c>
      <c r="D8" s="26">
        <v>200</v>
      </c>
      <c r="E8" s="147"/>
      <c r="F8" s="27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51"/>
      <c r="B9" s="26" t="s">
        <v>12</v>
      </c>
      <c r="C9" s="26">
        <v>3</v>
      </c>
      <c r="D9" s="26">
        <v>5</v>
      </c>
      <c r="E9" s="147"/>
      <c r="F9" s="27"/>
      <c r="G9" s="28"/>
      <c r="H9" s="28"/>
      <c r="I9" s="28"/>
      <c r="J9" s="29"/>
      <c r="K9" s="29"/>
      <c r="L9" s="29"/>
      <c r="M9" s="29"/>
      <c r="N9" s="29"/>
      <c r="O9" s="30"/>
    </row>
    <row r="10" spans="1:15" ht="39.6" x14ac:dyDescent="0.25">
      <c r="A10" s="151"/>
      <c r="B10" s="26" t="s">
        <v>5</v>
      </c>
      <c r="C10" s="37" t="s">
        <v>138</v>
      </c>
      <c r="D10" s="26">
        <v>3</v>
      </c>
      <c r="E10" s="147"/>
      <c r="F10" s="27"/>
      <c r="G10" s="28"/>
      <c r="H10" s="28"/>
      <c r="I10" s="28"/>
      <c r="J10" s="29"/>
      <c r="K10" s="29"/>
      <c r="L10" s="29"/>
      <c r="M10" s="29"/>
      <c r="N10" s="29"/>
      <c r="O10" s="30"/>
    </row>
    <row r="11" spans="1:15" x14ac:dyDescent="0.25">
      <c r="A11" s="151"/>
      <c r="B11" s="25"/>
      <c r="C11" s="26"/>
      <c r="D11" s="26"/>
      <c r="E11" s="25"/>
      <c r="F11" s="27"/>
      <c r="G11" s="28"/>
      <c r="H11" s="28"/>
      <c r="I11" s="28"/>
      <c r="J11" s="29"/>
      <c r="K11" s="29"/>
      <c r="L11" s="29"/>
      <c r="M11" s="29"/>
      <c r="N11" s="29"/>
      <c r="O11" s="30"/>
    </row>
    <row r="12" spans="1:15" ht="69" x14ac:dyDescent="0.25">
      <c r="A12" s="151"/>
      <c r="B12" s="67" t="s">
        <v>113</v>
      </c>
      <c r="C12" s="26"/>
      <c r="D12" s="26"/>
      <c r="E12" s="31" t="s">
        <v>114</v>
      </c>
      <c r="F12" s="31" t="s">
        <v>175</v>
      </c>
      <c r="G12" s="28">
        <v>2.95</v>
      </c>
      <c r="H12" s="28">
        <v>9.09</v>
      </c>
      <c r="I12" s="28">
        <v>5.56</v>
      </c>
      <c r="J12" s="29">
        <v>11.4</v>
      </c>
      <c r="K12" s="29">
        <v>9.9</v>
      </c>
      <c r="L12" s="29">
        <v>28.989000000000001</v>
      </c>
      <c r="M12" s="29">
        <v>102</v>
      </c>
      <c r="N12" s="29">
        <v>249.93</v>
      </c>
      <c r="O12" s="30">
        <v>3</v>
      </c>
    </row>
    <row r="13" spans="1:15" ht="39.6" x14ac:dyDescent="0.25">
      <c r="A13" s="151"/>
      <c r="B13" s="26" t="s">
        <v>75</v>
      </c>
      <c r="C13" s="26">
        <v>20</v>
      </c>
      <c r="D13" s="26">
        <v>50</v>
      </c>
      <c r="E13" s="25"/>
      <c r="F13" s="27"/>
      <c r="G13" s="28"/>
      <c r="H13" s="28"/>
      <c r="I13" s="28"/>
      <c r="J13" s="29"/>
      <c r="K13" s="29"/>
      <c r="L13" s="29"/>
      <c r="M13" s="29"/>
      <c r="N13" s="29"/>
      <c r="O13" s="30"/>
    </row>
    <row r="14" spans="1:15" ht="39.6" x14ac:dyDescent="0.25">
      <c r="A14" s="151"/>
      <c r="B14" s="26" t="s">
        <v>5</v>
      </c>
      <c r="C14" s="26">
        <v>5</v>
      </c>
      <c r="D14" s="26">
        <v>20</v>
      </c>
      <c r="E14" s="25"/>
      <c r="F14" s="27"/>
      <c r="G14" s="28"/>
      <c r="H14" s="28"/>
      <c r="I14" s="28"/>
      <c r="J14" s="29"/>
      <c r="K14" s="29"/>
      <c r="L14" s="29"/>
      <c r="M14" s="29"/>
      <c r="N14" s="29"/>
      <c r="O14" s="30"/>
    </row>
    <row r="15" spans="1:15" x14ac:dyDescent="0.25">
      <c r="A15" s="151"/>
      <c r="B15" s="26" t="s">
        <v>4</v>
      </c>
      <c r="C15" s="26">
        <v>6</v>
      </c>
      <c r="D15" s="26">
        <v>10</v>
      </c>
      <c r="E15" s="25"/>
      <c r="F15" s="27"/>
      <c r="G15" s="28"/>
      <c r="H15" s="28"/>
      <c r="I15" s="28"/>
      <c r="J15" s="29"/>
      <c r="K15" s="29"/>
      <c r="L15" s="29"/>
      <c r="M15" s="29"/>
      <c r="N15" s="29"/>
      <c r="O15" s="30"/>
    </row>
    <row r="16" spans="1:15" ht="27.6" x14ac:dyDescent="0.25">
      <c r="A16" s="151"/>
      <c r="B16" s="67" t="s">
        <v>176</v>
      </c>
      <c r="C16" s="26"/>
      <c r="D16" s="26"/>
      <c r="E16" s="31" t="s">
        <v>26</v>
      </c>
      <c r="F16" s="31" t="s">
        <v>50</v>
      </c>
      <c r="G16" s="28">
        <v>0</v>
      </c>
      <c r="H16" s="28">
        <v>0</v>
      </c>
      <c r="I16" s="28">
        <v>0</v>
      </c>
      <c r="J16" s="29">
        <v>0</v>
      </c>
      <c r="K16" s="29">
        <v>12</v>
      </c>
      <c r="L16" s="29">
        <v>14.97</v>
      </c>
      <c r="M16" s="29">
        <v>48</v>
      </c>
      <c r="N16" s="29">
        <v>56.1</v>
      </c>
      <c r="O16" s="30">
        <v>392</v>
      </c>
    </row>
    <row r="17" spans="1:15" ht="26.4" x14ac:dyDescent="0.25">
      <c r="A17" s="151"/>
      <c r="B17" s="26" t="s">
        <v>11</v>
      </c>
      <c r="C17" s="26">
        <v>0.45</v>
      </c>
      <c r="D17" s="26">
        <v>0.3</v>
      </c>
      <c r="E17" s="38"/>
      <c r="F17" s="27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51"/>
      <c r="B18" s="26" t="s">
        <v>12</v>
      </c>
      <c r="C18" s="26">
        <v>6</v>
      </c>
      <c r="D18" s="26">
        <v>15</v>
      </c>
      <c r="E18" s="38"/>
      <c r="F18" s="27"/>
      <c r="G18" s="28"/>
      <c r="H18" s="28"/>
      <c r="I18" s="28"/>
      <c r="J18" s="29"/>
      <c r="K18" s="29"/>
      <c r="L18" s="29"/>
      <c r="M18" s="29"/>
      <c r="N18" s="29"/>
      <c r="O18" s="30"/>
    </row>
    <row r="19" spans="1:15" ht="26.4" x14ac:dyDescent="0.25">
      <c r="A19" s="25" t="s">
        <v>34</v>
      </c>
      <c r="B19" s="67" t="s">
        <v>177</v>
      </c>
      <c r="C19" s="26">
        <v>120</v>
      </c>
      <c r="D19" s="26">
        <v>150</v>
      </c>
      <c r="E19" s="31" t="s">
        <v>97</v>
      </c>
      <c r="F19" s="31" t="s">
        <v>64</v>
      </c>
      <c r="G19" s="28">
        <v>0.55000000000000004</v>
      </c>
      <c r="H19" s="28">
        <v>0.42</v>
      </c>
      <c r="I19" s="28">
        <v>0.11</v>
      </c>
      <c r="J19" s="28">
        <v>0.42</v>
      </c>
      <c r="K19" s="28">
        <v>11.02</v>
      </c>
      <c r="L19" s="28">
        <v>10.3</v>
      </c>
      <c r="M19" s="28">
        <v>65.459999999999994</v>
      </c>
      <c r="N19" s="28">
        <v>49</v>
      </c>
      <c r="O19" s="30">
        <v>847</v>
      </c>
    </row>
    <row r="20" spans="1:15" ht="26.4" x14ac:dyDescent="0.25">
      <c r="A20" s="25" t="s">
        <v>46</v>
      </c>
      <c r="B20" s="25"/>
      <c r="C20" s="26"/>
      <c r="D20" s="26"/>
      <c r="E20" s="31"/>
      <c r="F20" s="31"/>
      <c r="G20" s="28">
        <v>12.400000000000002</v>
      </c>
      <c r="H20" s="28">
        <v>17.220000000000002</v>
      </c>
      <c r="I20" s="28">
        <v>15.739999999999998</v>
      </c>
      <c r="J20" s="28">
        <v>20.68</v>
      </c>
      <c r="K20" s="28">
        <v>36.07</v>
      </c>
      <c r="L20" s="28">
        <v>83.728999999999999</v>
      </c>
      <c r="M20" s="28">
        <v>375.46</v>
      </c>
      <c r="N20" s="28">
        <v>575.99</v>
      </c>
      <c r="O20" s="30"/>
    </row>
    <row r="21" spans="1:15" ht="69" x14ac:dyDescent="0.25">
      <c r="A21" s="146" t="s">
        <v>35</v>
      </c>
      <c r="B21" s="67" t="s">
        <v>178</v>
      </c>
      <c r="C21" s="26"/>
      <c r="D21" s="26"/>
      <c r="E21" s="25">
        <v>150</v>
      </c>
      <c r="F21" s="31" t="s">
        <v>50</v>
      </c>
      <c r="G21" s="28">
        <v>1.92</v>
      </c>
      <c r="H21" s="28">
        <v>5.26</v>
      </c>
      <c r="I21" s="28">
        <v>6.12</v>
      </c>
      <c r="J21" s="29">
        <v>7.9740000000000002</v>
      </c>
      <c r="K21" s="29">
        <v>12.6</v>
      </c>
      <c r="L21" s="29">
        <v>18.149999999999999</v>
      </c>
      <c r="M21" s="29">
        <v>140</v>
      </c>
      <c r="N21" s="29">
        <v>160.88</v>
      </c>
      <c r="O21" s="30">
        <v>57</v>
      </c>
    </row>
    <row r="22" spans="1:15" x14ac:dyDescent="0.25">
      <c r="A22" s="146"/>
      <c r="B22" s="26" t="s">
        <v>51</v>
      </c>
      <c r="C22" s="26">
        <v>20</v>
      </c>
      <c r="D22" s="26">
        <v>30</v>
      </c>
      <c r="E22" s="25"/>
      <c r="F22" s="31"/>
      <c r="G22" s="28"/>
      <c r="H22" s="28"/>
      <c r="I22" s="28"/>
      <c r="J22" s="29"/>
      <c r="K22" s="29"/>
      <c r="L22" s="29"/>
      <c r="M22" s="29"/>
      <c r="N22" s="29"/>
      <c r="O22" s="30"/>
    </row>
    <row r="23" spans="1:15" ht="26.4" x14ac:dyDescent="0.25">
      <c r="A23" s="146"/>
      <c r="B23" s="26" t="s">
        <v>53</v>
      </c>
      <c r="C23" s="26">
        <v>100</v>
      </c>
      <c r="D23" s="26">
        <v>100</v>
      </c>
      <c r="E23" s="38"/>
      <c r="F23" s="27"/>
      <c r="G23" s="28"/>
      <c r="H23" s="28"/>
      <c r="I23" s="28"/>
      <c r="J23" s="29"/>
      <c r="K23" s="29"/>
      <c r="L23" s="29"/>
      <c r="M23" s="29"/>
      <c r="N23" s="29"/>
      <c r="O23" s="30"/>
    </row>
    <row r="24" spans="1:15" ht="26.4" x14ac:dyDescent="0.25">
      <c r="A24" s="146"/>
      <c r="B24" s="26" t="s">
        <v>179</v>
      </c>
      <c r="C24" s="26">
        <v>30</v>
      </c>
      <c r="D24" s="26">
        <v>80</v>
      </c>
      <c r="E24" s="38"/>
      <c r="F24" s="27"/>
      <c r="G24" s="28"/>
      <c r="H24" s="28"/>
      <c r="I24" s="28"/>
      <c r="J24" s="29"/>
      <c r="K24" s="29"/>
      <c r="L24" s="29"/>
      <c r="M24" s="29"/>
      <c r="N24" s="29"/>
      <c r="O24" s="30"/>
    </row>
    <row r="25" spans="1:15" x14ac:dyDescent="0.25">
      <c r="A25" s="146"/>
      <c r="B25" s="26" t="s">
        <v>180</v>
      </c>
      <c r="C25" s="26">
        <v>20</v>
      </c>
      <c r="D25" s="26">
        <v>100</v>
      </c>
      <c r="E25" s="147"/>
      <c r="F25" s="27"/>
      <c r="G25" s="28"/>
      <c r="H25" s="28"/>
      <c r="I25" s="28"/>
      <c r="J25" s="29"/>
      <c r="K25" s="29"/>
      <c r="L25" s="29"/>
      <c r="M25" s="29"/>
      <c r="N25" s="29"/>
      <c r="O25" s="30"/>
    </row>
    <row r="26" spans="1:15" x14ac:dyDescent="0.25">
      <c r="A26" s="146"/>
      <c r="B26" s="26" t="s">
        <v>14</v>
      </c>
      <c r="C26" s="26">
        <v>12</v>
      </c>
      <c r="D26" s="26">
        <v>20</v>
      </c>
      <c r="E26" s="147"/>
      <c r="F26" s="27"/>
      <c r="G26" s="28"/>
      <c r="H26" s="28"/>
      <c r="I26" s="28"/>
      <c r="J26" s="29"/>
      <c r="K26" s="29"/>
      <c r="L26" s="29"/>
      <c r="M26" s="29"/>
      <c r="N26" s="29"/>
      <c r="O26" s="30"/>
    </row>
    <row r="27" spans="1:15" x14ac:dyDescent="0.25">
      <c r="A27" s="146"/>
      <c r="B27" s="26" t="s">
        <v>15</v>
      </c>
      <c r="C27" s="26">
        <v>12</v>
      </c>
      <c r="D27" s="26">
        <v>20</v>
      </c>
      <c r="E27" s="40"/>
      <c r="F27" s="27"/>
      <c r="G27" s="28"/>
      <c r="H27" s="28"/>
      <c r="I27" s="28"/>
      <c r="J27" s="29"/>
      <c r="K27" s="29"/>
      <c r="L27" s="29"/>
      <c r="M27" s="29"/>
      <c r="N27" s="29"/>
      <c r="O27" s="30"/>
    </row>
    <row r="28" spans="1:15" ht="39.6" x14ac:dyDescent="0.25">
      <c r="A28" s="146"/>
      <c r="B28" s="26" t="s">
        <v>181</v>
      </c>
      <c r="C28" s="37" t="s">
        <v>182</v>
      </c>
      <c r="D28" s="37" t="s">
        <v>183</v>
      </c>
      <c r="E28" s="147"/>
      <c r="F28" s="27"/>
      <c r="G28" s="28"/>
      <c r="H28" s="28"/>
      <c r="I28" s="28"/>
      <c r="J28" s="29"/>
      <c r="K28" s="29"/>
      <c r="L28" s="29"/>
      <c r="M28" s="29"/>
      <c r="N28" s="29"/>
      <c r="O28" s="30"/>
    </row>
    <row r="29" spans="1:15" ht="26.4" x14ac:dyDescent="0.25">
      <c r="A29" s="146"/>
      <c r="B29" s="26" t="s">
        <v>94</v>
      </c>
      <c r="C29" s="26">
        <v>5</v>
      </c>
      <c r="D29" s="26">
        <v>5</v>
      </c>
      <c r="E29" s="25"/>
      <c r="F29" s="27"/>
      <c r="G29" s="28"/>
      <c r="H29" s="28"/>
      <c r="I29" s="28"/>
      <c r="J29" s="29"/>
      <c r="K29" s="29"/>
      <c r="L29" s="29"/>
      <c r="M29" s="29"/>
      <c r="N29" s="29"/>
      <c r="O29" s="30"/>
    </row>
    <row r="30" spans="1:15" ht="39.6" x14ac:dyDescent="0.25">
      <c r="A30" s="146"/>
      <c r="B30" s="26" t="s">
        <v>16</v>
      </c>
      <c r="C30" s="26">
        <v>2</v>
      </c>
      <c r="D30" s="26">
        <v>6</v>
      </c>
      <c r="E30" s="25"/>
      <c r="F30" s="27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146"/>
      <c r="B31" s="26" t="s">
        <v>58</v>
      </c>
      <c r="C31" s="26">
        <v>8</v>
      </c>
      <c r="D31" s="26">
        <v>5</v>
      </c>
      <c r="E31" s="25"/>
      <c r="F31" s="27"/>
      <c r="G31" s="28"/>
      <c r="H31" s="28"/>
      <c r="I31" s="28"/>
      <c r="J31" s="29"/>
      <c r="K31" s="29"/>
      <c r="L31" s="29"/>
      <c r="M31" s="29"/>
      <c r="N31" s="29"/>
      <c r="O31" s="30"/>
    </row>
    <row r="32" spans="1:15" ht="69" x14ac:dyDescent="0.25">
      <c r="A32" s="146"/>
      <c r="B32" s="67" t="s">
        <v>184</v>
      </c>
      <c r="C32" s="26"/>
      <c r="D32" s="26"/>
      <c r="E32" s="31" t="s">
        <v>90</v>
      </c>
      <c r="F32" s="44" t="s">
        <v>185</v>
      </c>
      <c r="G32" s="28">
        <v>8.6</v>
      </c>
      <c r="H32" s="28">
        <v>13.705</v>
      </c>
      <c r="I32" s="28">
        <v>3.47</v>
      </c>
      <c r="J32" s="29">
        <v>8.7899999999999991</v>
      </c>
      <c r="K32" s="29">
        <v>33</v>
      </c>
      <c r="L32" s="29">
        <v>8.9570000000000007</v>
      </c>
      <c r="M32" s="29">
        <v>102.1</v>
      </c>
      <c r="N32" s="29">
        <v>167.845</v>
      </c>
      <c r="O32" s="30">
        <v>84</v>
      </c>
    </row>
    <row r="33" spans="1:15" x14ac:dyDescent="0.25">
      <c r="A33" s="146"/>
      <c r="B33" s="63" t="s">
        <v>51</v>
      </c>
      <c r="C33" s="26">
        <v>100</v>
      </c>
      <c r="D33" s="26">
        <v>100</v>
      </c>
      <c r="E33" s="31"/>
      <c r="F33" s="27"/>
      <c r="G33" s="28"/>
      <c r="H33" s="28"/>
      <c r="I33" s="28"/>
      <c r="J33" s="29"/>
      <c r="K33" s="29"/>
      <c r="L33" s="29"/>
      <c r="M33" s="29"/>
      <c r="N33" s="29"/>
      <c r="O33" s="30"/>
    </row>
    <row r="34" spans="1:15" ht="39.6" x14ac:dyDescent="0.25">
      <c r="A34" s="146"/>
      <c r="B34" s="26" t="s">
        <v>106</v>
      </c>
      <c r="C34" s="26">
        <v>13</v>
      </c>
      <c r="D34" s="26">
        <v>5</v>
      </c>
      <c r="E34" s="147"/>
      <c r="F34" s="27"/>
      <c r="G34" s="28"/>
      <c r="H34" s="28"/>
      <c r="I34" s="28"/>
      <c r="J34" s="29"/>
      <c r="K34" s="29"/>
      <c r="L34" s="29"/>
      <c r="M34" s="29"/>
      <c r="N34" s="29"/>
      <c r="O34" s="30"/>
    </row>
    <row r="35" spans="1:15" x14ac:dyDescent="0.25">
      <c r="A35" s="146" t="s">
        <v>35</v>
      </c>
      <c r="B35" s="26" t="s">
        <v>15</v>
      </c>
      <c r="C35" s="37" t="s">
        <v>186</v>
      </c>
      <c r="D35" s="37" t="s">
        <v>10</v>
      </c>
      <c r="E35" s="147"/>
      <c r="F35" s="27"/>
      <c r="G35" s="28"/>
      <c r="H35" s="28"/>
      <c r="I35" s="28"/>
      <c r="J35" s="29"/>
      <c r="K35" s="29"/>
      <c r="L35" s="29"/>
      <c r="M35" s="29"/>
      <c r="N35" s="29"/>
      <c r="O35" s="30"/>
    </row>
    <row r="36" spans="1:15" ht="39.6" x14ac:dyDescent="0.25">
      <c r="A36" s="146"/>
      <c r="B36" s="26" t="s">
        <v>8</v>
      </c>
      <c r="C36" s="37" t="s">
        <v>60</v>
      </c>
      <c r="D36" s="37" t="s">
        <v>147</v>
      </c>
      <c r="E36" s="147"/>
      <c r="F36" s="27"/>
      <c r="G36" s="28"/>
      <c r="H36" s="28"/>
      <c r="I36" s="28"/>
      <c r="J36" s="29"/>
      <c r="K36" s="29"/>
      <c r="L36" s="29"/>
      <c r="M36" s="29"/>
      <c r="N36" s="29"/>
      <c r="O36" s="30"/>
    </row>
    <row r="37" spans="1:15" x14ac:dyDescent="0.25">
      <c r="A37" s="146"/>
      <c r="B37" s="26" t="s">
        <v>187</v>
      </c>
      <c r="C37" s="37" t="s">
        <v>60</v>
      </c>
      <c r="D37" s="26">
        <v>8</v>
      </c>
      <c r="E37" s="25"/>
      <c r="F37" s="27"/>
      <c r="G37" s="28"/>
      <c r="H37" s="28"/>
      <c r="I37" s="28"/>
      <c r="J37" s="29"/>
      <c r="K37" s="29"/>
      <c r="L37" s="29"/>
      <c r="M37" s="29"/>
      <c r="N37" s="29"/>
      <c r="O37" s="30"/>
    </row>
    <row r="38" spans="1:15" ht="39.6" x14ac:dyDescent="0.25">
      <c r="A38" s="146"/>
      <c r="B38" s="26" t="s">
        <v>16</v>
      </c>
      <c r="C38" s="26">
        <v>3</v>
      </c>
      <c r="D38" s="26">
        <v>6</v>
      </c>
      <c r="E38" s="25"/>
      <c r="F38" s="27"/>
      <c r="G38" s="28"/>
      <c r="H38" s="28"/>
      <c r="I38" s="28"/>
      <c r="J38" s="29"/>
      <c r="K38" s="29"/>
      <c r="L38" s="29"/>
      <c r="M38" s="29"/>
      <c r="N38" s="29"/>
      <c r="O38" s="30"/>
    </row>
    <row r="39" spans="1:15" ht="26.4" x14ac:dyDescent="0.25">
      <c r="A39" s="146"/>
      <c r="B39" s="25" t="s">
        <v>188</v>
      </c>
      <c r="C39" s="26"/>
      <c r="D39" s="26"/>
      <c r="E39" s="25"/>
      <c r="F39" s="27"/>
      <c r="G39" s="28"/>
      <c r="H39" s="28"/>
      <c r="I39" s="28"/>
      <c r="J39" s="29"/>
      <c r="K39" s="29"/>
      <c r="L39" s="29"/>
      <c r="M39" s="29"/>
      <c r="N39" s="29"/>
      <c r="O39" s="30"/>
    </row>
    <row r="40" spans="1:15" x14ac:dyDescent="0.25">
      <c r="A40" s="146"/>
      <c r="B40" s="26" t="s">
        <v>123</v>
      </c>
      <c r="C40" s="26"/>
      <c r="D40" s="26">
        <v>20</v>
      </c>
      <c r="E40" s="25"/>
      <c r="F40" s="27"/>
      <c r="G40" s="28"/>
      <c r="H40" s="28"/>
      <c r="I40" s="28"/>
      <c r="J40" s="29"/>
      <c r="K40" s="29"/>
      <c r="L40" s="29"/>
      <c r="M40" s="29"/>
      <c r="N40" s="29"/>
      <c r="O40" s="30"/>
    </row>
    <row r="41" spans="1:15" x14ac:dyDescent="0.25">
      <c r="A41" s="146"/>
      <c r="B41" s="63" t="s">
        <v>15</v>
      </c>
      <c r="C41" s="26"/>
      <c r="D41" s="26">
        <v>20</v>
      </c>
      <c r="E41" s="25"/>
      <c r="F41" s="27"/>
      <c r="G41" s="28"/>
      <c r="H41" s="28"/>
      <c r="I41" s="28"/>
      <c r="J41" s="29"/>
      <c r="K41" s="29"/>
      <c r="L41" s="29"/>
      <c r="M41" s="29"/>
      <c r="N41" s="29"/>
      <c r="O41" s="30"/>
    </row>
    <row r="42" spans="1:15" ht="26.4" x14ac:dyDescent="0.25">
      <c r="A42" s="146"/>
      <c r="B42" s="63" t="s">
        <v>94</v>
      </c>
      <c r="C42" s="26"/>
      <c r="D42" s="26">
        <v>5</v>
      </c>
      <c r="E42" s="25"/>
      <c r="F42" s="27"/>
      <c r="G42" s="28"/>
      <c r="H42" s="28"/>
      <c r="I42" s="28"/>
      <c r="J42" s="29"/>
      <c r="K42" s="29"/>
      <c r="L42" s="29"/>
      <c r="M42" s="29"/>
      <c r="N42" s="29"/>
      <c r="O42" s="30"/>
    </row>
    <row r="43" spans="1:15" ht="69" x14ac:dyDescent="0.25">
      <c r="A43" s="146"/>
      <c r="B43" s="67" t="s">
        <v>189</v>
      </c>
      <c r="C43" s="26"/>
      <c r="D43" s="26"/>
      <c r="E43" s="31" t="s">
        <v>27</v>
      </c>
      <c r="F43" s="31" t="s">
        <v>190</v>
      </c>
      <c r="G43" s="28">
        <v>1.67</v>
      </c>
      <c r="H43" s="28">
        <v>4.66</v>
      </c>
      <c r="I43" s="28">
        <v>2.65</v>
      </c>
      <c r="J43" s="29">
        <v>3.9849999999999999</v>
      </c>
      <c r="K43" s="29">
        <v>12.6</v>
      </c>
      <c r="L43" s="29">
        <v>28.39</v>
      </c>
      <c r="M43" s="29">
        <v>94</v>
      </c>
      <c r="N43" s="29">
        <v>165.9</v>
      </c>
      <c r="O43" s="30">
        <v>205</v>
      </c>
    </row>
    <row r="44" spans="1:15" ht="39.6" x14ac:dyDescent="0.25">
      <c r="A44" s="146"/>
      <c r="B44" s="26" t="s">
        <v>6</v>
      </c>
      <c r="C44" s="26">
        <v>38</v>
      </c>
      <c r="D44" s="26">
        <v>40</v>
      </c>
      <c r="E44" s="25"/>
      <c r="F44" s="172"/>
      <c r="G44" s="29"/>
      <c r="H44" s="29"/>
      <c r="I44" s="29"/>
      <c r="J44" s="29"/>
      <c r="K44" s="29"/>
      <c r="L44" s="29"/>
      <c r="M44" s="29"/>
      <c r="N44" s="29"/>
      <c r="O44" s="30"/>
    </row>
    <row r="45" spans="1:15" ht="39.6" x14ac:dyDescent="0.25">
      <c r="A45" s="146"/>
      <c r="B45" s="26" t="s">
        <v>5</v>
      </c>
      <c r="C45" s="26">
        <v>3</v>
      </c>
      <c r="D45" s="26">
        <v>5</v>
      </c>
      <c r="E45" s="40"/>
      <c r="F45" s="172"/>
      <c r="G45" s="29"/>
      <c r="H45" s="29"/>
      <c r="I45" s="29"/>
      <c r="J45" s="29"/>
      <c r="K45" s="29"/>
      <c r="L45" s="29"/>
      <c r="M45" s="29"/>
      <c r="N45" s="29"/>
      <c r="O45" s="30"/>
    </row>
    <row r="46" spans="1:15" ht="79.2" x14ac:dyDescent="0.25">
      <c r="A46" s="146"/>
      <c r="B46" s="25" t="s">
        <v>191</v>
      </c>
      <c r="C46" s="26"/>
      <c r="D46" s="26"/>
      <c r="E46" s="31" t="s">
        <v>10</v>
      </c>
      <c r="F46" s="27">
        <v>30</v>
      </c>
      <c r="G46" s="29">
        <v>0.24</v>
      </c>
      <c r="H46" s="29">
        <v>0.32</v>
      </c>
      <c r="I46" s="29">
        <v>0.03</v>
      </c>
      <c r="J46" s="29">
        <v>0.04</v>
      </c>
      <c r="K46" s="29">
        <v>0.5</v>
      </c>
      <c r="L46" s="29">
        <v>0.7</v>
      </c>
      <c r="M46" s="29">
        <v>4</v>
      </c>
      <c r="N46" s="29">
        <v>5</v>
      </c>
      <c r="O46" s="30"/>
    </row>
    <row r="47" spans="1:15" ht="79.2" x14ac:dyDescent="0.25">
      <c r="A47" s="146"/>
      <c r="B47" s="26" t="s">
        <v>162</v>
      </c>
      <c r="C47" s="26">
        <v>45</v>
      </c>
      <c r="D47" s="26">
        <v>30</v>
      </c>
      <c r="E47" s="31"/>
      <c r="F47" s="27"/>
      <c r="G47" s="29"/>
      <c r="H47" s="29"/>
      <c r="I47" s="29"/>
      <c r="J47" s="29"/>
      <c r="K47" s="29"/>
      <c r="L47" s="29"/>
      <c r="M47" s="29"/>
      <c r="N47" s="29"/>
      <c r="O47" s="30"/>
    </row>
    <row r="48" spans="1:15" ht="55.2" x14ac:dyDescent="0.25">
      <c r="A48" s="146"/>
      <c r="B48" s="67" t="s">
        <v>19</v>
      </c>
      <c r="C48" s="26"/>
      <c r="D48" s="26"/>
      <c r="E48" s="31" t="s">
        <v>64</v>
      </c>
      <c r="F48" s="31" t="s">
        <v>50</v>
      </c>
      <c r="G48" s="28">
        <v>0.2</v>
      </c>
      <c r="H48" s="28">
        <v>0.20799999999999999</v>
      </c>
      <c r="I48" s="28">
        <v>0</v>
      </c>
      <c r="J48" s="29">
        <v>0</v>
      </c>
      <c r="K48" s="29">
        <v>17.7</v>
      </c>
      <c r="L48" s="29">
        <v>23.355</v>
      </c>
      <c r="M48" s="29">
        <v>64.8</v>
      </c>
      <c r="N48" s="29">
        <v>91.668000000000006</v>
      </c>
      <c r="O48" s="30">
        <v>376</v>
      </c>
    </row>
    <row r="49" spans="1:15" ht="26.4" x14ac:dyDescent="0.25">
      <c r="A49" s="146"/>
      <c r="B49" s="26" t="s">
        <v>20</v>
      </c>
      <c r="C49" s="26">
        <v>11</v>
      </c>
      <c r="D49" s="26">
        <v>12</v>
      </c>
      <c r="E49" s="31"/>
      <c r="F49" s="27"/>
      <c r="G49" s="28"/>
      <c r="H49" s="28"/>
      <c r="I49" s="28"/>
      <c r="J49" s="29"/>
      <c r="K49" s="29"/>
      <c r="L49" s="29"/>
      <c r="M49" s="29"/>
      <c r="N49" s="29"/>
      <c r="O49" s="30"/>
    </row>
    <row r="50" spans="1:15" x14ac:dyDescent="0.25">
      <c r="A50" s="146"/>
      <c r="B50" s="26" t="s">
        <v>12</v>
      </c>
      <c r="C50" s="26">
        <v>5</v>
      </c>
      <c r="D50" s="26">
        <v>6</v>
      </c>
      <c r="E50" s="31"/>
      <c r="F50" s="27"/>
      <c r="G50" s="28"/>
      <c r="H50" s="28"/>
      <c r="I50" s="28"/>
      <c r="J50" s="29"/>
      <c r="K50" s="29"/>
      <c r="L50" s="29"/>
      <c r="M50" s="29"/>
      <c r="N50" s="29"/>
      <c r="O50" s="30"/>
    </row>
    <row r="51" spans="1:15" ht="41.4" x14ac:dyDescent="0.25">
      <c r="A51" s="146"/>
      <c r="B51" s="67" t="s">
        <v>21</v>
      </c>
      <c r="C51" s="26">
        <v>30</v>
      </c>
      <c r="D51" s="26">
        <v>30</v>
      </c>
      <c r="E51" s="31" t="s">
        <v>10</v>
      </c>
      <c r="F51" s="27">
        <v>30</v>
      </c>
      <c r="G51" s="28">
        <v>1.52</v>
      </c>
      <c r="H51" s="28">
        <v>2.4900000000000002</v>
      </c>
      <c r="I51" s="28">
        <v>0.16</v>
      </c>
      <c r="J51" s="29">
        <v>0.39</v>
      </c>
      <c r="K51" s="29">
        <v>9.8000000000000007</v>
      </c>
      <c r="L51" s="29">
        <v>14.43</v>
      </c>
      <c r="M51" s="29">
        <v>47</v>
      </c>
      <c r="N51" s="29">
        <v>68.099999999999994</v>
      </c>
      <c r="O51" s="30">
        <v>701</v>
      </c>
    </row>
    <row r="52" spans="1:15" ht="27.6" x14ac:dyDescent="0.25">
      <c r="A52" s="146"/>
      <c r="B52" s="67" t="s">
        <v>22</v>
      </c>
      <c r="C52" s="26">
        <v>50</v>
      </c>
      <c r="D52" s="26">
        <v>50</v>
      </c>
      <c r="E52" s="31" t="s">
        <v>30</v>
      </c>
      <c r="F52" s="27">
        <v>50</v>
      </c>
      <c r="G52" s="28">
        <v>1.57</v>
      </c>
      <c r="H52" s="28">
        <v>2.35</v>
      </c>
      <c r="I52" s="28">
        <v>0.31</v>
      </c>
      <c r="J52" s="29">
        <v>0.35</v>
      </c>
      <c r="K52" s="29">
        <v>13.8</v>
      </c>
      <c r="L52" s="29">
        <v>24.9</v>
      </c>
      <c r="M52" s="29">
        <v>65</v>
      </c>
      <c r="N52" s="29">
        <v>107</v>
      </c>
      <c r="O52" s="30">
        <v>700</v>
      </c>
    </row>
    <row r="53" spans="1:15" ht="26.4" x14ac:dyDescent="0.25">
      <c r="A53" s="25" t="s">
        <v>47</v>
      </c>
      <c r="B53" s="25"/>
      <c r="C53" s="26"/>
      <c r="D53" s="26"/>
      <c r="E53" s="31"/>
      <c r="F53" s="27"/>
      <c r="G53" s="28">
        <v>15.719999999999999</v>
      </c>
      <c r="H53" s="28">
        <v>28.993000000000002</v>
      </c>
      <c r="I53" s="28">
        <v>12.74</v>
      </c>
      <c r="J53" s="29">
        <v>21.529</v>
      </c>
      <c r="K53" s="29">
        <v>100</v>
      </c>
      <c r="L53" s="29">
        <v>118.88200000000001</v>
      </c>
      <c r="M53" s="29">
        <v>516.90000000000009</v>
      </c>
      <c r="N53" s="29">
        <v>766.39300000000003</v>
      </c>
      <c r="O53" s="30"/>
    </row>
    <row r="54" spans="1:15" ht="41.4" x14ac:dyDescent="0.25">
      <c r="A54" s="146" t="s">
        <v>36</v>
      </c>
      <c r="B54" s="67" t="s">
        <v>192</v>
      </c>
      <c r="C54" s="26"/>
      <c r="D54" s="26"/>
      <c r="E54" s="31" t="s">
        <v>90</v>
      </c>
      <c r="F54" s="173" t="s">
        <v>64</v>
      </c>
      <c r="G54" s="119">
        <v>5</v>
      </c>
      <c r="H54" s="119">
        <v>19.364999999999998</v>
      </c>
      <c r="I54" s="119">
        <v>5.38</v>
      </c>
      <c r="J54" s="29">
        <v>14.401999999999999</v>
      </c>
      <c r="K54" s="29">
        <v>22.2</v>
      </c>
      <c r="L54" s="29">
        <v>99.286000000000001</v>
      </c>
      <c r="M54" s="29">
        <v>145</v>
      </c>
      <c r="N54" s="29">
        <v>582.32000000000005</v>
      </c>
      <c r="O54" s="30">
        <v>460</v>
      </c>
    </row>
    <row r="55" spans="1:15" ht="39.6" x14ac:dyDescent="0.25">
      <c r="A55" s="146"/>
      <c r="B55" s="26" t="s">
        <v>106</v>
      </c>
      <c r="C55" s="26">
        <v>41</v>
      </c>
      <c r="D55" s="26">
        <v>110</v>
      </c>
      <c r="E55" s="25"/>
      <c r="F55" s="27"/>
      <c r="G55" s="28"/>
      <c r="H55" s="28"/>
      <c r="I55" s="28"/>
      <c r="J55" s="29"/>
      <c r="K55" s="29"/>
      <c r="L55" s="29"/>
      <c r="M55" s="29"/>
      <c r="N55" s="29"/>
      <c r="O55" s="30"/>
    </row>
    <row r="56" spans="1:15" x14ac:dyDescent="0.25">
      <c r="A56" s="146"/>
      <c r="B56" s="26" t="s">
        <v>23</v>
      </c>
      <c r="C56" s="26">
        <v>15</v>
      </c>
      <c r="D56" s="26">
        <v>50</v>
      </c>
      <c r="E56" s="25"/>
      <c r="F56" s="27"/>
      <c r="G56" s="28"/>
      <c r="H56" s="28"/>
      <c r="I56" s="28"/>
      <c r="J56" s="29"/>
      <c r="K56" s="29"/>
      <c r="L56" s="29"/>
      <c r="M56" s="29"/>
      <c r="N56" s="29"/>
      <c r="O56" s="30"/>
    </row>
    <row r="57" spans="1:15" x14ac:dyDescent="0.25">
      <c r="A57" s="146"/>
      <c r="B57" s="107" t="s">
        <v>95</v>
      </c>
      <c r="C57" s="37" t="s">
        <v>60</v>
      </c>
      <c r="D57" s="26">
        <v>8</v>
      </c>
      <c r="E57" s="38"/>
      <c r="F57" s="27"/>
      <c r="G57" s="28"/>
      <c r="H57" s="28"/>
      <c r="I57" s="28"/>
      <c r="J57" s="29"/>
      <c r="K57" s="29"/>
      <c r="L57" s="29"/>
      <c r="M57" s="29"/>
      <c r="N57" s="29"/>
      <c r="O57" s="30"/>
    </row>
    <row r="58" spans="1:15" x14ac:dyDescent="0.25">
      <c r="A58" s="146"/>
      <c r="B58" s="26" t="s">
        <v>12</v>
      </c>
      <c r="C58" s="26">
        <v>4</v>
      </c>
      <c r="D58" s="26">
        <v>15</v>
      </c>
      <c r="E58" s="25"/>
      <c r="F58" s="27"/>
      <c r="G58" s="28"/>
      <c r="H58" s="28"/>
      <c r="I58" s="28"/>
      <c r="J58" s="29"/>
      <c r="K58" s="29"/>
      <c r="L58" s="29"/>
      <c r="M58" s="29"/>
      <c r="N58" s="29"/>
      <c r="O58" s="30"/>
    </row>
    <row r="59" spans="1:15" x14ac:dyDescent="0.25">
      <c r="A59" s="146"/>
      <c r="B59" s="26" t="s">
        <v>148</v>
      </c>
      <c r="C59" s="26">
        <v>0.7</v>
      </c>
      <c r="D59" s="26">
        <v>2.5</v>
      </c>
      <c r="E59" s="25"/>
      <c r="F59" s="27"/>
      <c r="G59" s="28"/>
      <c r="H59" s="28"/>
      <c r="I59" s="28"/>
      <c r="J59" s="29"/>
      <c r="K59" s="29"/>
      <c r="L59" s="29"/>
      <c r="M59" s="29"/>
      <c r="N59" s="29"/>
      <c r="O59" s="30"/>
    </row>
    <row r="60" spans="1:15" ht="39.6" x14ac:dyDescent="0.25">
      <c r="A60" s="146"/>
      <c r="B60" s="26" t="s">
        <v>5</v>
      </c>
      <c r="C60" s="26">
        <v>2</v>
      </c>
      <c r="D60" s="26">
        <v>5</v>
      </c>
      <c r="E60" s="25"/>
      <c r="F60" s="27"/>
      <c r="G60" s="28"/>
      <c r="H60" s="28"/>
      <c r="I60" s="28"/>
      <c r="J60" s="29"/>
      <c r="K60" s="29"/>
      <c r="L60" s="29"/>
      <c r="M60" s="29"/>
      <c r="N60" s="29"/>
      <c r="O60" s="30"/>
    </row>
    <row r="61" spans="1:15" ht="39.6" x14ac:dyDescent="0.25">
      <c r="A61" s="146"/>
      <c r="B61" s="26" t="s">
        <v>16</v>
      </c>
      <c r="C61" s="26">
        <v>1</v>
      </c>
      <c r="D61" s="26">
        <v>3</v>
      </c>
      <c r="E61" s="25"/>
      <c r="F61" s="27"/>
      <c r="G61" s="28"/>
      <c r="H61" s="28"/>
      <c r="I61" s="28"/>
      <c r="J61" s="29"/>
      <c r="K61" s="29"/>
      <c r="L61" s="29"/>
      <c r="M61" s="29"/>
      <c r="N61" s="29"/>
      <c r="O61" s="30"/>
    </row>
    <row r="62" spans="1:15" ht="41.4" x14ac:dyDescent="0.25">
      <c r="A62" s="146"/>
      <c r="B62" s="67" t="s">
        <v>69</v>
      </c>
      <c r="C62" s="26">
        <v>150</v>
      </c>
      <c r="D62" s="26">
        <v>180</v>
      </c>
      <c r="E62" s="25">
        <v>150</v>
      </c>
      <c r="F62" s="31" t="s">
        <v>50</v>
      </c>
      <c r="G62" s="28">
        <v>3.77</v>
      </c>
      <c r="H62" s="28">
        <v>4.5149999999999997</v>
      </c>
      <c r="I62" s="28">
        <v>3.25</v>
      </c>
      <c r="J62" s="29">
        <v>4.8150000000000004</v>
      </c>
      <c r="K62" s="29">
        <v>6.2</v>
      </c>
      <c r="L62" s="29">
        <v>23.302</v>
      </c>
      <c r="M62" s="29">
        <v>70</v>
      </c>
      <c r="N62" s="29">
        <v>150.22</v>
      </c>
      <c r="O62" s="30">
        <v>395</v>
      </c>
    </row>
    <row r="63" spans="1:15" ht="39.6" x14ac:dyDescent="0.25">
      <c r="A63" s="25" t="s">
        <v>48</v>
      </c>
      <c r="B63" s="25"/>
      <c r="C63" s="26"/>
      <c r="D63" s="26"/>
      <c r="E63" s="25"/>
      <c r="F63" s="31"/>
      <c r="G63" s="28">
        <v>8.77</v>
      </c>
      <c r="H63" s="28">
        <v>23.88</v>
      </c>
      <c r="I63" s="28">
        <v>8.629999999999999</v>
      </c>
      <c r="J63" s="29">
        <v>19.216999999999999</v>
      </c>
      <c r="K63" s="29">
        <v>28.4</v>
      </c>
      <c r="L63" s="29">
        <v>122.58799999999999</v>
      </c>
      <c r="M63" s="29">
        <v>215</v>
      </c>
      <c r="N63" s="29">
        <v>732.54000000000008</v>
      </c>
      <c r="O63" s="30"/>
    </row>
    <row r="64" spans="1:15" ht="41.4" x14ac:dyDescent="0.25">
      <c r="A64" s="166"/>
      <c r="B64" s="67" t="s">
        <v>108</v>
      </c>
      <c r="C64" s="33">
        <v>6</v>
      </c>
      <c r="D64" s="33">
        <v>6</v>
      </c>
      <c r="E64" s="25">
        <v>6</v>
      </c>
      <c r="F64" s="31" t="s">
        <v>63</v>
      </c>
      <c r="G64" s="28"/>
      <c r="H64" s="28"/>
      <c r="I64" s="28"/>
      <c r="J64" s="29"/>
      <c r="K64" s="29"/>
      <c r="L64" s="29"/>
      <c r="M64" s="29"/>
      <c r="N64" s="29"/>
      <c r="O64" s="30"/>
    </row>
    <row r="65" spans="1:15" ht="26.4" x14ac:dyDescent="0.25">
      <c r="A65" s="148" t="s">
        <v>49</v>
      </c>
      <c r="B65" s="33"/>
      <c r="C65" s="26"/>
      <c r="D65" s="26"/>
      <c r="E65" s="33"/>
      <c r="F65" s="108"/>
      <c r="G65" s="28">
        <v>36.89</v>
      </c>
      <c r="H65" s="28">
        <v>70.093000000000004</v>
      </c>
      <c r="I65" s="28">
        <v>37.11</v>
      </c>
      <c r="J65" s="28">
        <v>61.426000000000002</v>
      </c>
      <c r="K65" s="28">
        <v>164.47</v>
      </c>
      <c r="L65" s="28">
        <v>325.19899999999996</v>
      </c>
      <c r="M65" s="28">
        <v>1107.3600000000001</v>
      </c>
      <c r="N65" s="28">
        <v>2074.9230000000002</v>
      </c>
      <c r="O65" s="30"/>
    </row>
  </sheetData>
  <mergeCells count="14">
    <mergeCell ref="A35:A52"/>
    <mergeCell ref="A54:A62"/>
    <mergeCell ref="O2:O5"/>
    <mergeCell ref="G3:H4"/>
    <mergeCell ref="I3:J4"/>
    <mergeCell ref="K3:L4"/>
    <mergeCell ref="A6:A18"/>
    <mergeCell ref="A21:A34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O67"/>
    </sheetView>
  </sheetViews>
  <sheetFormatPr defaultRowHeight="13.2" x14ac:dyDescent="0.25"/>
  <sheetData>
    <row r="1" spans="1:15" ht="13.8" x14ac:dyDescent="0.25">
      <c r="A1" s="174"/>
      <c r="B1" s="175"/>
      <c r="C1" s="175"/>
      <c r="D1" s="175"/>
      <c r="E1" s="175"/>
      <c r="F1" s="175"/>
      <c r="G1" s="175"/>
      <c r="H1" s="176"/>
      <c r="I1" s="177"/>
      <c r="J1" s="177"/>
      <c r="K1" s="177"/>
      <c r="L1" s="177"/>
      <c r="M1" s="177"/>
      <c r="N1" s="176"/>
      <c r="O1" s="178"/>
    </row>
    <row r="2" spans="1:15" x14ac:dyDescent="0.25">
      <c r="A2" s="179" t="s">
        <v>70</v>
      </c>
      <c r="B2" s="74" t="s">
        <v>32</v>
      </c>
      <c r="C2" s="125" t="s">
        <v>2</v>
      </c>
      <c r="D2" s="126"/>
      <c r="E2" s="125" t="s">
        <v>39</v>
      </c>
      <c r="F2" s="126"/>
      <c r="G2" s="127" t="s">
        <v>40</v>
      </c>
      <c r="H2" s="128"/>
      <c r="I2" s="128"/>
      <c r="J2" s="128"/>
      <c r="K2" s="128"/>
      <c r="L2" s="129"/>
      <c r="M2" s="130" t="s">
        <v>44</v>
      </c>
      <c r="N2" s="131"/>
      <c r="O2" s="74" t="s">
        <v>3</v>
      </c>
    </row>
    <row r="3" spans="1:15" x14ac:dyDescent="0.25">
      <c r="A3" s="179"/>
      <c r="B3" s="75"/>
      <c r="C3" s="132"/>
      <c r="D3" s="133"/>
      <c r="E3" s="132"/>
      <c r="F3" s="133"/>
      <c r="G3" s="125" t="s">
        <v>41</v>
      </c>
      <c r="H3" s="126"/>
      <c r="I3" s="134" t="s">
        <v>42</v>
      </c>
      <c r="J3" s="135"/>
      <c r="K3" s="134" t="s">
        <v>43</v>
      </c>
      <c r="L3" s="135"/>
      <c r="M3" s="136"/>
      <c r="N3" s="137"/>
      <c r="O3" s="75"/>
    </row>
    <row r="4" spans="1:15" x14ac:dyDescent="0.25">
      <c r="A4" s="148" t="s">
        <v>171</v>
      </c>
      <c r="B4" s="75"/>
      <c r="C4" s="139"/>
      <c r="D4" s="140"/>
      <c r="E4" s="139"/>
      <c r="F4" s="140"/>
      <c r="G4" s="139"/>
      <c r="H4" s="140"/>
      <c r="I4" s="141"/>
      <c r="J4" s="142"/>
      <c r="K4" s="141"/>
      <c r="L4" s="142"/>
      <c r="M4" s="143"/>
      <c r="N4" s="144"/>
      <c r="O4" s="75"/>
    </row>
    <row r="5" spans="1:15" x14ac:dyDescent="0.25">
      <c r="A5" s="145" t="s">
        <v>193</v>
      </c>
      <c r="B5" s="76"/>
      <c r="C5" s="145" t="s">
        <v>0</v>
      </c>
      <c r="D5" s="145" t="s">
        <v>1</v>
      </c>
      <c r="E5" s="145" t="s">
        <v>0</v>
      </c>
      <c r="F5" s="145" t="s">
        <v>1</v>
      </c>
      <c r="G5" s="145" t="s">
        <v>0</v>
      </c>
      <c r="H5" s="145" t="s">
        <v>1</v>
      </c>
      <c r="I5" s="145" t="s">
        <v>0</v>
      </c>
      <c r="J5" s="145" t="s">
        <v>1</v>
      </c>
      <c r="K5" s="145" t="s">
        <v>0</v>
      </c>
      <c r="L5" s="145" t="s">
        <v>1</v>
      </c>
      <c r="M5" s="145" t="s">
        <v>0</v>
      </c>
      <c r="N5" s="145" t="s">
        <v>1</v>
      </c>
      <c r="O5" s="76"/>
    </row>
    <row r="6" spans="1:15" ht="78" x14ac:dyDescent="0.25">
      <c r="A6" s="150" t="s">
        <v>33</v>
      </c>
      <c r="B6" s="68" t="s">
        <v>194</v>
      </c>
      <c r="C6" s="26"/>
      <c r="D6" s="26"/>
      <c r="E6" s="31" t="s">
        <v>64</v>
      </c>
      <c r="F6" s="31" t="s">
        <v>50</v>
      </c>
      <c r="G6" s="28">
        <v>3.4</v>
      </c>
      <c r="H6" s="28">
        <v>7.73</v>
      </c>
      <c r="I6" s="28">
        <v>5.8</v>
      </c>
      <c r="J6" s="29">
        <v>8.7550000000000008</v>
      </c>
      <c r="K6" s="29">
        <v>28.6</v>
      </c>
      <c r="L6" s="29">
        <v>37.622999999999998</v>
      </c>
      <c r="M6" s="29">
        <v>175</v>
      </c>
      <c r="N6" s="29">
        <v>251.46</v>
      </c>
      <c r="O6" s="30">
        <v>168</v>
      </c>
    </row>
    <row r="7" spans="1:15" ht="26.4" x14ac:dyDescent="0.25">
      <c r="A7" s="151"/>
      <c r="B7" s="26" t="s">
        <v>195</v>
      </c>
      <c r="C7" s="26">
        <v>15</v>
      </c>
      <c r="D7" s="26">
        <v>30</v>
      </c>
      <c r="E7" s="38"/>
      <c r="F7" s="27"/>
      <c r="G7" s="28"/>
      <c r="H7" s="28"/>
      <c r="I7" s="28"/>
      <c r="J7" s="29"/>
      <c r="K7" s="29"/>
      <c r="L7" s="29"/>
      <c r="M7" s="29"/>
      <c r="N7" s="29"/>
      <c r="O7" s="30"/>
    </row>
    <row r="8" spans="1:15" x14ac:dyDescent="0.25">
      <c r="A8" s="151"/>
      <c r="B8" s="26" t="s">
        <v>23</v>
      </c>
      <c r="C8" s="26">
        <v>130</v>
      </c>
      <c r="D8" s="26">
        <v>200</v>
      </c>
      <c r="E8" s="25"/>
      <c r="F8" s="27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51"/>
      <c r="B9" s="26" t="s">
        <v>12</v>
      </c>
      <c r="C9" s="26">
        <v>4</v>
      </c>
      <c r="D9" s="26">
        <v>5</v>
      </c>
      <c r="E9" s="25"/>
      <c r="F9" s="27"/>
      <c r="G9" s="28"/>
      <c r="H9" s="28"/>
      <c r="I9" s="28"/>
      <c r="J9" s="29"/>
      <c r="K9" s="29"/>
      <c r="L9" s="29"/>
      <c r="M9" s="29"/>
      <c r="N9" s="29"/>
      <c r="O9" s="30"/>
    </row>
    <row r="10" spans="1:15" ht="39.6" x14ac:dyDescent="0.25">
      <c r="A10" s="151"/>
      <c r="B10" s="26" t="s">
        <v>5</v>
      </c>
      <c r="C10" s="26">
        <v>3</v>
      </c>
      <c r="D10" s="26">
        <v>3</v>
      </c>
      <c r="E10" s="25"/>
      <c r="F10" s="27"/>
      <c r="G10" s="28"/>
      <c r="H10" s="28"/>
      <c r="I10" s="28"/>
      <c r="J10" s="29"/>
      <c r="K10" s="29"/>
      <c r="L10" s="29"/>
      <c r="M10" s="29"/>
      <c r="N10" s="29"/>
      <c r="O10" s="30"/>
    </row>
    <row r="11" spans="1:15" ht="55.2" x14ac:dyDescent="0.25">
      <c r="A11" s="151"/>
      <c r="B11" s="67" t="s">
        <v>7</v>
      </c>
      <c r="C11" s="26"/>
      <c r="D11" s="26"/>
      <c r="E11" s="31" t="s">
        <v>9</v>
      </c>
      <c r="F11" s="31" t="s">
        <v>153</v>
      </c>
      <c r="G11" s="28">
        <v>1.6</v>
      </c>
      <c r="H11" s="28">
        <v>5.08</v>
      </c>
      <c r="I11" s="28">
        <v>4.5999999999999996</v>
      </c>
      <c r="J11" s="29">
        <v>8.0299999999999994</v>
      </c>
      <c r="K11" s="29">
        <v>9.9</v>
      </c>
      <c r="L11" s="29">
        <v>29.001999999999999</v>
      </c>
      <c r="M11" s="29">
        <v>87</v>
      </c>
      <c r="N11" s="29">
        <v>202.4</v>
      </c>
      <c r="O11" s="36">
        <v>1</v>
      </c>
    </row>
    <row r="12" spans="1:15" ht="39.6" x14ac:dyDescent="0.25">
      <c r="A12" s="151"/>
      <c r="B12" s="26" t="s">
        <v>75</v>
      </c>
      <c r="C12" s="26">
        <v>20</v>
      </c>
      <c r="D12" s="26">
        <v>50</v>
      </c>
      <c r="E12" s="25"/>
      <c r="F12" s="27"/>
      <c r="G12" s="28"/>
      <c r="H12" s="28"/>
      <c r="I12" s="28"/>
      <c r="J12" s="29"/>
      <c r="K12" s="29"/>
      <c r="L12" s="29"/>
      <c r="M12" s="29"/>
      <c r="N12" s="29"/>
      <c r="O12" s="30"/>
    </row>
    <row r="13" spans="1:15" ht="39.6" x14ac:dyDescent="0.25">
      <c r="A13" s="151"/>
      <c r="B13" s="26" t="s">
        <v>5</v>
      </c>
      <c r="C13" s="26">
        <v>5</v>
      </c>
      <c r="D13" s="26">
        <v>10</v>
      </c>
      <c r="E13" s="25"/>
      <c r="F13" s="27"/>
      <c r="G13" s="28"/>
      <c r="H13" s="28"/>
      <c r="I13" s="28"/>
      <c r="J13" s="29"/>
      <c r="K13" s="29"/>
      <c r="L13" s="29"/>
      <c r="M13" s="29"/>
      <c r="N13" s="29"/>
      <c r="O13" s="30"/>
    </row>
    <row r="14" spans="1:15" ht="27.6" x14ac:dyDescent="0.25">
      <c r="A14" s="151"/>
      <c r="B14" s="67" t="s">
        <v>24</v>
      </c>
      <c r="C14" s="26"/>
      <c r="D14" s="26"/>
      <c r="E14" s="25">
        <v>180</v>
      </c>
      <c r="F14" s="31" t="s">
        <v>50</v>
      </c>
      <c r="G14" s="28">
        <v>0</v>
      </c>
      <c r="H14" s="28">
        <v>0</v>
      </c>
      <c r="I14" s="28">
        <v>0</v>
      </c>
      <c r="J14" s="29">
        <v>0</v>
      </c>
      <c r="K14" s="29">
        <v>12</v>
      </c>
      <c r="L14" s="29">
        <v>14.97</v>
      </c>
      <c r="M14" s="29">
        <v>56.1</v>
      </c>
      <c r="N14" s="29">
        <v>53.33</v>
      </c>
      <c r="O14" s="30">
        <v>392</v>
      </c>
    </row>
    <row r="15" spans="1:15" ht="26.4" x14ac:dyDescent="0.25">
      <c r="A15" s="151"/>
      <c r="B15" s="26" t="s">
        <v>11</v>
      </c>
      <c r="C15" s="26">
        <v>0.45</v>
      </c>
      <c r="D15" s="26">
        <v>0.55000000000000004</v>
      </c>
      <c r="E15" s="31"/>
      <c r="F15" s="27"/>
      <c r="G15" s="28"/>
      <c r="H15" s="28"/>
      <c r="I15" s="28"/>
      <c r="J15" s="29"/>
      <c r="K15" s="29"/>
      <c r="L15" s="29"/>
      <c r="M15" s="29"/>
      <c r="N15" s="29"/>
      <c r="O15" s="30"/>
    </row>
    <row r="16" spans="1:15" x14ac:dyDescent="0.25">
      <c r="A16" s="151"/>
      <c r="B16" s="26" t="s">
        <v>12</v>
      </c>
      <c r="C16" s="26">
        <v>6</v>
      </c>
      <c r="D16" s="26">
        <v>7</v>
      </c>
      <c r="E16" s="25"/>
      <c r="F16" s="27"/>
      <c r="G16" s="44"/>
      <c r="H16" s="44"/>
      <c r="I16" s="44"/>
      <c r="J16" s="45"/>
      <c r="K16" s="45"/>
      <c r="L16" s="45"/>
      <c r="M16" s="45"/>
      <c r="N16" s="45"/>
      <c r="O16" s="30"/>
    </row>
    <row r="17" spans="1:15" x14ac:dyDescent="0.25">
      <c r="A17" s="153"/>
      <c r="B17" s="26" t="s">
        <v>196</v>
      </c>
      <c r="C17" s="26">
        <v>180</v>
      </c>
      <c r="D17" s="26">
        <v>200</v>
      </c>
      <c r="E17" s="25"/>
      <c r="F17" s="27"/>
      <c r="G17" s="44"/>
      <c r="H17" s="44"/>
      <c r="I17" s="44"/>
      <c r="J17" s="45"/>
      <c r="K17" s="45"/>
      <c r="L17" s="45"/>
      <c r="M17" s="45"/>
      <c r="N17" s="45"/>
      <c r="O17" s="30"/>
    </row>
    <row r="18" spans="1:15" ht="26.4" x14ac:dyDescent="0.25">
      <c r="A18" s="25" t="s">
        <v>34</v>
      </c>
      <c r="B18" s="67" t="s">
        <v>118</v>
      </c>
      <c r="C18" s="26">
        <v>102</v>
      </c>
      <c r="D18" s="26">
        <v>200</v>
      </c>
      <c r="E18" s="31" t="s">
        <v>78</v>
      </c>
      <c r="F18" s="31" t="s">
        <v>50</v>
      </c>
      <c r="G18" s="28">
        <v>0.41</v>
      </c>
      <c r="H18" s="28">
        <v>5.22</v>
      </c>
      <c r="I18" s="28">
        <v>0.41</v>
      </c>
      <c r="J18" s="29">
        <v>4.5</v>
      </c>
      <c r="K18" s="29">
        <v>10</v>
      </c>
      <c r="L18" s="29">
        <v>7.56</v>
      </c>
      <c r="M18" s="29">
        <v>48</v>
      </c>
      <c r="N18" s="29">
        <v>97.2</v>
      </c>
      <c r="O18" s="30">
        <v>401</v>
      </c>
    </row>
    <row r="19" spans="1:15" ht="26.4" x14ac:dyDescent="0.25">
      <c r="A19" s="25" t="s">
        <v>46</v>
      </c>
      <c r="B19" s="25"/>
      <c r="C19" s="26"/>
      <c r="D19" s="26"/>
      <c r="E19" s="31"/>
      <c r="F19" s="31"/>
      <c r="G19" s="28">
        <f t="shared" ref="G19:N19" si="0">G6+G11+G14+G18</f>
        <v>5.41</v>
      </c>
      <c r="H19" s="28">
        <f t="shared" si="0"/>
        <v>18.03</v>
      </c>
      <c r="I19" s="28">
        <f t="shared" si="0"/>
        <v>10.809999999999999</v>
      </c>
      <c r="J19" s="29">
        <f t="shared" si="0"/>
        <v>21.285</v>
      </c>
      <c r="K19" s="29">
        <f t="shared" si="0"/>
        <v>60.5</v>
      </c>
      <c r="L19" s="29">
        <f t="shared" si="0"/>
        <v>89.155000000000001</v>
      </c>
      <c r="M19" s="29">
        <f t="shared" si="0"/>
        <v>366.1</v>
      </c>
      <c r="N19" s="29">
        <f t="shared" si="0"/>
        <v>604.39</v>
      </c>
      <c r="O19" s="30"/>
    </row>
    <row r="20" spans="1:15" ht="55.2" x14ac:dyDescent="0.25">
      <c r="A20" s="146" t="s">
        <v>35</v>
      </c>
      <c r="B20" s="67" t="s">
        <v>197</v>
      </c>
      <c r="C20" s="26"/>
      <c r="D20" s="26"/>
      <c r="E20" s="25">
        <v>150</v>
      </c>
      <c r="F20" s="31" t="s">
        <v>50</v>
      </c>
      <c r="G20" s="28">
        <v>3.2</v>
      </c>
      <c r="H20" s="28">
        <v>7.92</v>
      </c>
      <c r="I20" s="28">
        <v>5.01</v>
      </c>
      <c r="J20" s="29">
        <v>11.69</v>
      </c>
      <c r="K20" s="29">
        <v>18</v>
      </c>
      <c r="L20" s="29">
        <v>16.29</v>
      </c>
      <c r="M20" s="29">
        <v>99</v>
      </c>
      <c r="N20" s="29">
        <v>201.55</v>
      </c>
      <c r="O20" s="30">
        <v>86</v>
      </c>
    </row>
    <row r="21" spans="1:15" x14ac:dyDescent="0.25">
      <c r="A21" s="146"/>
      <c r="B21" s="26"/>
      <c r="C21" s="26"/>
      <c r="D21" s="26"/>
      <c r="E21" s="40"/>
      <c r="F21" s="27"/>
      <c r="G21" s="28"/>
      <c r="H21" s="28"/>
      <c r="I21" s="28"/>
      <c r="J21" s="29"/>
      <c r="K21" s="29"/>
      <c r="L21" s="29"/>
      <c r="M21" s="29"/>
      <c r="N21" s="29"/>
      <c r="O21" s="30"/>
    </row>
    <row r="22" spans="1:15" x14ac:dyDescent="0.25">
      <c r="A22" s="146"/>
      <c r="B22" s="26" t="s">
        <v>15</v>
      </c>
      <c r="C22" s="37" t="s">
        <v>38</v>
      </c>
      <c r="D22" s="37" t="s">
        <v>10</v>
      </c>
      <c r="E22" s="40"/>
      <c r="F22" s="27"/>
      <c r="G22" s="28"/>
      <c r="H22" s="28"/>
      <c r="I22" s="28"/>
      <c r="J22" s="29"/>
      <c r="K22" s="29"/>
      <c r="L22" s="29"/>
      <c r="M22" s="29"/>
      <c r="N22" s="29"/>
      <c r="O22" s="30"/>
    </row>
    <row r="23" spans="1:15" x14ac:dyDescent="0.25">
      <c r="A23" s="146"/>
      <c r="B23" s="26" t="s">
        <v>14</v>
      </c>
      <c r="C23" s="26">
        <v>12</v>
      </c>
      <c r="D23" s="26">
        <v>20</v>
      </c>
      <c r="E23" s="25"/>
      <c r="F23" s="27"/>
      <c r="G23" s="28"/>
      <c r="H23" s="28"/>
      <c r="I23" s="28"/>
      <c r="J23" s="29"/>
      <c r="K23" s="29"/>
      <c r="L23" s="29"/>
      <c r="M23" s="29"/>
      <c r="N23" s="29"/>
      <c r="O23" s="30"/>
    </row>
    <row r="24" spans="1:15" ht="39.6" x14ac:dyDescent="0.25">
      <c r="A24" s="146"/>
      <c r="B24" s="26" t="s">
        <v>16</v>
      </c>
      <c r="C24" s="26">
        <v>2</v>
      </c>
      <c r="D24" s="26">
        <v>3</v>
      </c>
      <c r="E24" s="25"/>
      <c r="F24" s="27"/>
      <c r="G24" s="28"/>
      <c r="H24" s="28"/>
      <c r="I24" s="28"/>
      <c r="J24" s="29"/>
      <c r="K24" s="29"/>
      <c r="L24" s="29"/>
      <c r="M24" s="29"/>
      <c r="N24" s="29"/>
      <c r="O24" s="30"/>
    </row>
    <row r="25" spans="1:15" ht="26.4" x14ac:dyDescent="0.25">
      <c r="A25" s="146"/>
      <c r="B25" s="26" t="s">
        <v>174</v>
      </c>
      <c r="C25" s="26">
        <v>5</v>
      </c>
      <c r="D25" s="26">
        <v>20</v>
      </c>
      <c r="E25" s="25"/>
      <c r="F25" s="27"/>
      <c r="G25" s="28"/>
      <c r="H25" s="28"/>
      <c r="I25" s="28"/>
      <c r="J25" s="29"/>
      <c r="K25" s="29"/>
      <c r="L25" s="29"/>
      <c r="M25" s="29"/>
      <c r="N25" s="29"/>
      <c r="O25" s="30"/>
    </row>
    <row r="26" spans="1:15" ht="96.6" x14ac:dyDescent="0.25">
      <c r="A26" s="146"/>
      <c r="B26" s="67" t="s">
        <v>198</v>
      </c>
      <c r="C26" s="26"/>
      <c r="D26" s="26"/>
      <c r="E26" s="25" t="s">
        <v>199</v>
      </c>
      <c r="F26" s="31" t="s">
        <v>200</v>
      </c>
      <c r="G26" s="28">
        <v>10.41</v>
      </c>
      <c r="H26" s="28">
        <v>14.734999999999999</v>
      </c>
      <c r="I26" s="28">
        <v>14.3</v>
      </c>
      <c r="J26" s="29">
        <v>8.125</v>
      </c>
      <c r="K26" s="29">
        <v>13.9</v>
      </c>
      <c r="L26" s="29">
        <v>21.131</v>
      </c>
      <c r="M26" s="29">
        <v>265</v>
      </c>
      <c r="N26" s="29">
        <v>212.334</v>
      </c>
      <c r="O26" s="30">
        <v>298</v>
      </c>
    </row>
    <row r="27" spans="1:15" x14ac:dyDescent="0.25">
      <c r="A27" s="146"/>
      <c r="B27" s="26" t="s">
        <v>51</v>
      </c>
      <c r="C27" s="26">
        <v>65</v>
      </c>
      <c r="D27" s="26">
        <v>100</v>
      </c>
      <c r="E27" s="25"/>
      <c r="F27" s="27"/>
      <c r="G27" s="28"/>
      <c r="H27" s="28"/>
      <c r="I27" s="28"/>
      <c r="J27" s="29"/>
      <c r="K27" s="29"/>
      <c r="L27" s="29"/>
      <c r="M27" s="29"/>
      <c r="N27" s="29"/>
      <c r="O27" s="30"/>
    </row>
    <row r="28" spans="1:15" x14ac:dyDescent="0.25">
      <c r="A28" s="146"/>
      <c r="B28" s="107" t="s">
        <v>37</v>
      </c>
      <c r="C28" s="26">
        <v>6</v>
      </c>
      <c r="D28" s="26">
        <v>20</v>
      </c>
      <c r="E28" s="25"/>
      <c r="F28" s="27"/>
      <c r="G28" s="28"/>
      <c r="H28" s="28"/>
      <c r="I28" s="28"/>
      <c r="J28" s="29"/>
      <c r="K28" s="29"/>
      <c r="L28" s="29"/>
      <c r="M28" s="29"/>
      <c r="N28" s="29"/>
      <c r="O28" s="30"/>
    </row>
    <row r="29" spans="1:15" ht="26.4" x14ac:dyDescent="0.25">
      <c r="A29" s="146"/>
      <c r="B29" s="26" t="s">
        <v>179</v>
      </c>
      <c r="C29" s="26">
        <v>80</v>
      </c>
      <c r="D29" s="26">
        <v>100</v>
      </c>
      <c r="E29" s="25"/>
      <c r="F29" s="27"/>
      <c r="G29" s="28"/>
      <c r="H29" s="28"/>
      <c r="I29" s="28"/>
      <c r="J29" s="29"/>
      <c r="K29" s="29"/>
      <c r="L29" s="29"/>
      <c r="M29" s="29"/>
      <c r="N29" s="29"/>
      <c r="O29" s="30"/>
    </row>
    <row r="30" spans="1:15" x14ac:dyDescent="0.25">
      <c r="A30" s="146" t="s">
        <v>35</v>
      </c>
      <c r="B30" s="26" t="s">
        <v>15</v>
      </c>
      <c r="C30" s="37">
        <v>8</v>
      </c>
      <c r="D30" s="26">
        <v>20</v>
      </c>
      <c r="E30" s="31"/>
      <c r="F30" s="27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146"/>
      <c r="B31" s="26" t="s">
        <v>95</v>
      </c>
      <c r="C31" s="37" t="s">
        <v>201</v>
      </c>
      <c r="D31" s="26">
        <v>10</v>
      </c>
      <c r="E31" s="31"/>
      <c r="F31" s="27"/>
      <c r="G31" s="28"/>
      <c r="H31" s="28"/>
      <c r="I31" s="28"/>
      <c r="J31" s="29"/>
      <c r="K31" s="29"/>
      <c r="L31" s="29"/>
      <c r="M31" s="29"/>
      <c r="N31" s="29"/>
      <c r="O31" s="30"/>
    </row>
    <row r="32" spans="1:15" x14ac:dyDescent="0.25">
      <c r="A32" s="146"/>
      <c r="B32" s="26" t="s">
        <v>14</v>
      </c>
      <c r="C32" s="37" t="s">
        <v>201</v>
      </c>
      <c r="D32" s="26">
        <v>20</v>
      </c>
      <c r="E32" s="31"/>
      <c r="F32" s="27"/>
      <c r="G32" s="28"/>
      <c r="H32" s="28"/>
      <c r="I32" s="28"/>
      <c r="J32" s="29"/>
      <c r="K32" s="29"/>
      <c r="L32" s="29"/>
      <c r="M32" s="29"/>
      <c r="N32" s="29"/>
      <c r="O32" s="30"/>
    </row>
    <row r="33" spans="1:15" ht="39.6" x14ac:dyDescent="0.25">
      <c r="A33" s="146"/>
      <c r="B33" s="26" t="s">
        <v>16</v>
      </c>
      <c r="C33" s="26">
        <v>2</v>
      </c>
      <c r="D33" s="26">
        <v>3</v>
      </c>
      <c r="E33" s="25"/>
      <c r="F33" s="27"/>
      <c r="G33" s="28"/>
      <c r="H33" s="28"/>
      <c r="I33" s="28"/>
      <c r="J33" s="29"/>
      <c r="K33" s="29"/>
      <c r="L33" s="29"/>
      <c r="M33" s="29"/>
      <c r="N33" s="29"/>
      <c r="O33" s="30"/>
    </row>
    <row r="34" spans="1:15" ht="27.6" x14ac:dyDescent="0.25">
      <c r="A34" s="146"/>
      <c r="B34" s="67" t="s">
        <v>188</v>
      </c>
      <c r="C34" s="26"/>
      <c r="D34" s="26"/>
      <c r="E34" s="25"/>
      <c r="F34" s="27"/>
      <c r="G34" s="28"/>
      <c r="H34" s="28"/>
      <c r="I34" s="28"/>
      <c r="J34" s="29"/>
      <c r="K34" s="29"/>
      <c r="L34" s="29"/>
      <c r="M34" s="29"/>
      <c r="N34" s="29"/>
      <c r="O34" s="30"/>
    </row>
    <row r="35" spans="1:15" x14ac:dyDescent="0.25">
      <c r="A35" s="146"/>
      <c r="B35" s="26" t="s">
        <v>58</v>
      </c>
      <c r="C35" s="26">
        <v>13</v>
      </c>
      <c r="D35" s="26">
        <v>11</v>
      </c>
      <c r="E35" s="25"/>
      <c r="F35" s="27"/>
      <c r="G35" s="28"/>
      <c r="H35" s="28"/>
      <c r="I35" s="28"/>
      <c r="J35" s="29"/>
      <c r="K35" s="29"/>
      <c r="L35" s="29"/>
      <c r="M35" s="29"/>
      <c r="N35" s="29"/>
      <c r="O35" s="30"/>
    </row>
    <row r="36" spans="1:15" ht="39.6" x14ac:dyDescent="0.25">
      <c r="A36" s="146"/>
      <c r="B36" s="26" t="s">
        <v>106</v>
      </c>
      <c r="C36" s="26">
        <v>2</v>
      </c>
      <c r="D36" s="26">
        <v>3</v>
      </c>
      <c r="E36" s="25"/>
      <c r="F36" s="27"/>
      <c r="G36" s="28"/>
      <c r="H36" s="28"/>
      <c r="I36" s="28"/>
      <c r="J36" s="29"/>
      <c r="K36" s="29"/>
      <c r="L36" s="29"/>
      <c r="M36" s="29"/>
      <c r="N36" s="29"/>
      <c r="O36" s="30"/>
    </row>
    <row r="37" spans="1:15" x14ac:dyDescent="0.25">
      <c r="A37" s="146"/>
      <c r="B37" s="107" t="s">
        <v>5</v>
      </c>
      <c r="C37" s="26">
        <v>2</v>
      </c>
      <c r="D37" s="26">
        <v>5</v>
      </c>
      <c r="E37" s="31"/>
      <c r="F37" s="27"/>
      <c r="G37" s="28"/>
      <c r="H37" s="28"/>
      <c r="I37" s="28"/>
      <c r="J37" s="29"/>
      <c r="K37" s="29"/>
      <c r="L37" s="29"/>
      <c r="M37" s="29"/>
      <c r="N37" s="29"/>
      <c r="O37" s="30"/>
    </row>
    <row r="38" spans="1:15" x14ac:dyDescent="0.25">
      <c r="A38" s="146"/>
      <c r="B38" s="107" t="s">
        <v>59</v>
      </c>
      <c r="C38" s="26">
        <v>5</v>
      </c>
      <c r="D38" s="26">
        <v>5</v>
      </c>
      <c r="E38" s="31"/>
      <c r="F38" s="27"/>
      <c r="G38" s="28"/>
      <c r="H38" s="28"/>
      <c r="I38" s="28"/>
      <c r="J38" s="29"/>
      <c r="K38" s="29"/>
      <c r="L38" s="29"/>
      <c r="M38" s="29"/>
      <c r="N38" s="29"/>
      <c r="O38" s="30"/>
    </row>
    <row r="39" spans="1:15" x14ac:dyDescent="0.25">
      <c r="A39" s="146"/>
      <c r="B39" s="145"/>
      <c r="C39" s="26"/>
      <c r="D39" s="26"/>
      <c r="E39" s="31"/>
      <c r="F39" s="27"/>
      <c r="G39" s="28"/>
      <c r="H39" s="28"/>
      <c r="I39" s="28"/>
      <c r="J39" s="29"/>
      <c r="K39" s="29"/>
      <c r="L39" s="29"/>
      <c r="M39" s="29"/>
      <c r="N39" s="29"/>
      <c r="O39" s="30"/>
    </row>
    <row r="40" spans="1:15" ht="55.2" x14ac:dyDescent="0.25">
      <c r="A40" s="146"/>
      <c r="B40" s="67" t="s">
        <v>202</v>
      </c>
      <c r="C40" s="26"/>
      <c r="D40" s="26"/>
      <c r="E40" s="31" t="s">
        <v>64</v>
      </c>
      <c r="F40" s="27">
        <v>200</v>
      </c>
      <c r="G40" s="28">
        <v>0.16</v>
      </c>
      <c r="H40" s="28">
        <v>0.192</v>
      </c>
      <c r="I40" s="28">
        <v>0.16</v>
      </c>
      <c r="J40" s="29">
        <v>0</v>
      </c>
      <c r="K40" s="29">
        <v>11.9</v>
      </c>
      <c r="L40" s="29">
        <v>21.71</v>
      </c>
      <c r="M40" s="29">
        <v>51</v>
      </c>
      <c r="N40" s="29">
        <v>88.932000000000002</v>
      </c>
      <c r="O40" s="30">
        <v>376</v>
      </c>
    </row>
    <row r="41" spans="1:15" ht="26.4" x14ac:dyDescent="0.25">
      <c r="A41" s="146"/>
      <c r="B41" s="26" t="s">
        <v>20</v>
      </c>
      <c r="C41" s="26">
        <v>11</v>
      </c>
      <c r="D41" s="26">
        <v>12</v>
      </c>
      <c r="E41" s="40"/>
      <c r="F41" s="27"/>
      <c r="G41" s="28"/>
      <c r="H41" s="28"/>
      <c r="I41" s="28"/>
      <c r="J41" s="29"/>
      <c r="K41" s="29"/>
      <c r="L41" s="29"/>
      <c r="M41" s="29"/>
      <c r="N41" s="29"/>
      <c r="O41" s="30"/>
    </row>
    <row r="42" spans="1:15" x14ac:dyDescent="0.25">
      <c r="A42" s="146"/>
      <c r="B42" s="26" t="s">
        <v>12</v>
      </c>
      <c r="C42" s="26">
        <v>10</v>
      </c>
      <c r="D42" s="26">
        <v>15</v>
      </c>
      <c r="E42" s="38"/>
      <c r="F42" s="27"/>
      <c r="G42" s="28"/>
      <c r="H42" s="28"/>
      <c r="I42" s="28"/>
      <c r="J42" s="29"/>
      <c r="K42" s="29"/>
      <c r="L42" s="29"/>
      <c r="M42" s="29"/>
      <c r="N42" s="29"/>
      <c r="O42" s="30"/>
    </row>
    <row r="43" spans="1:15" x14ac:dyDescent="0.25">
      <c r="A43" s="146"/>
      <c r="B43" s="26" t="s">
        <v>196</v>
      </c>
      <c r="C43" s="26">
        <v>150</v>
      </c>
      <c r="D43" s="26">
        <v>180</v>
      </c>
      <c r="E43" s="38"/>
      <c r="F43" s="27"/>
      <c r="G43" s="28"/>
      <c r="H43" s="28"/>
      <c r="I43" s="28"/>
      <c r="J43" s="29"/>
      <c r="K43" s="29"/>
      <c r="L43" s="29"/>
      <c r="M43" s="29"/>
      <c r="N43" s="29"/>
      <c r="O43" s="30"/>
    </row>
    <row r="44" spans="1:15" ht="41.4" x14ac:dyDescent="0.25">
      <c r="A44" s="146"/>
      <c r="B44" s="67" t="s">
        <v>21</v>
      </c>
      <c r="C44" s="26">
        <v>30</v>
      </c>
      <c r="D44" s="26">
        <v>30</v>
      </c>
      <c r="E44" s="31" t="s">
        <v>28</v>
      </c>
      <c r="F44" s="27">
        <v>30</v>
      </c>
      <c r="G44" s="28">
        <v>1.52</v>
      </c>
      <c r="H44" s="28">
        <v>2.4900000000000002</v>
      </c>
      <c r="I44" s="28">
        <v>0.16</v>
      </c>
      <c r="J44" s="29">
        <v>0.39</v>
      </c>
      <c r="K44" s="29">
        <v>9.8000000000000007</v>
      </c>
      <c r="L44" s="29">
        <v>14.43</v>
      </c>
      <c r="M44" s="29">
        <v>47</v>
      </c>
      <c r="N44" s="29">
        <v>68.099999999999994</v>
      </c>
      <c r="O44" s="30">
        <v>701</v>
      </c>
    </row>
    <row r="45" spans="1:15" ht="27.6" x14ac:dyDescent="0.25">
      <c r="A45" s="146"/>
      <c r="B45" s="67" t="s">
        <v>22</v>
      </c>
      <c r="C45" s="26">
        <v>30</v>
      </c>
      <c r="D45" s="26">
        <v>50</v>
      </c>
      <c r="E45" s="31" t="s">
        <v>28</v>
      </c>
      <c r="F45" s="27">
        <v>50</v>
      </c>
      <c r="G45" s="28">
        <v>1.57</v>
      </c>
      <c r="H45" s="28">
        <v>2.35</v>
      </c>
      <c r="I45" s="28">
        <v>0.31</v>
      </c>
      <c r="J45" s="29">
        <v>0.35</v>
      </c>
      <c r="K45" s="29">
        <v>13.8</v>
      </c>
      <c r="L45" s="29">
        <v>21.9</v>
      </c>
      <c r="M45" s="29">
        <v>65</v>
      </c>
      <c r="N45" s="29">
        <v>639.83199999999999</v>
      </c>
      <c r="O45" s="30">
        <v>700</v>
      </c>
    </row>
    <row r="46" spans="1:15" ht="26.4" x14ac:dyDescent="0.25">
      <c r="A46" s="25" t="s">
        <v>47</v>
      </c>
      <c r="B46" s="25"/>
      <c r="C46" s="26"/>
      <c r="D46" s="26"/>
      <c r="E46" s="31"/>
      <c r="F46" s="27"/>
      <c r="G46" s="28">
        <f t="shared" ref="G46:N46" si="1">G20+G26+G39+G40+G44+G45</f>
        <v>16.86</v>
      </c>
      <c r="H46" s="28">
        <f t="shared" si="1"/>
        <v>27.687000000000005</v>
      </c>
      <c r="I46" s="28">
        <f t="shared" si="1"/>
        <v>19.940000000000001</v>
      </c>
      <c r="J46" s="29">
        <f t="shared" si="1"/>
        <v>20.555</v>
      </c>
      <c r="K46" s="29">
        <f t="shared" si="1"/>
        <v>67.399999999999991</v>
      </c>
      <c r="L46" s="29">
        <f t="shared" si="1"/>
        <v>95.461000000000013</v>
      </c>
      <c r="M46" s="29">
        <f t="shared" si="1"/>
        <v>527</v>
      </c>
      <c r="N46" s="29">
        <f t="shared" si="1"/>
        <v>1210.748</v>
      </c>
      <c r="O46" s="30"/>
    </row>
    <row r="47" spans="1:15" ht="165.6" x14ac:dyDescent="0.25">
      <c r="A47" s="146" t="s">
        <v>36</v>
      </c>
      <c r="B47" s="67" t="s">
        <v>203</v>
      </c>
      <c r="C47" s="26"/>
      <c r="D47" s="26"/>
      <c r="E47" s="25" t="s">
        <v>204</v>
      </c>
      <c r="F47" s="31" t="s">
        <v>205</v>
      </c>
      <c r="G47" s="28">
        <v>18.66</v>
      </c>
      <c r="H47" s="28">
        <v>23.65</v>
      </c>
      <c r="I47" s="28">
        <v>10.93</v>
      </c>
      <c r="J47" s="29">
        <v>13.48</v>
      </c>
      <c r="K47" s="29">
        <v>18.3</v>
      </c>
      <c r="L47" s="29">
        <v>23.35</v>
      </c>
      <c r="M47" s="29">
        <v>182.1</v>
      </c>
      <c r="N47" s="29">
        <v>239.2</v>
      </c>
      <c r="O47" s="30">
        <v>463</v>
      </c>
    </row>
    <row r="48" spans="1:15" x14ac:dyDescent="0.25">
      <c r="A48" s="146"/>
      <c r="B48" s="26" t="s">
        <v>103</v>
      </c>
      <c r="C48" s="26">
        <v>100</v>
      </c>
      <c r="D48" s="26">
        <v>110</v>
      </c>
      <c r="E48" s="25"/>
      <c r="F48" s="27"/>
      <c r="G48" s="28"/>
      <c r="H48" s="28"/>
      <c r="I48" s="28"/>
      <c r="J48" s="29"/>
      <c r="K48" s="29"/>
      <c r="L48" s="29"/>
      <c r="M48" s="29"/>
      <c r="N48" s="29"/>
      <c r="O48" s="30"/>
    </row>
    <row r="49" spans="1:15" ht="39.6" x14ac:dyDescent="0.25">
      <c r="A49" s="146"/>
      <c r="B49" s="26" t="s">
        <v>106</v>
      </c>
      <c r="C49" s="26">
        <v>13</v>
      </c>
      <c r="D49" s="26">
        <v>15</v>
      </c>
      <c r="E49" s="25"/>
      <c r="F49" s="27"/>
      <c r="G49" s="28"/>
      <c r="H49" s="28"/>
      <c r="I49" s="28"/>
      <c r="J49" s="29"/>
      <c r="K49" s="29"/>
      <c r="L49" s="29"/>
      <c r="M49" s="29"/>
      <c r="N49" s="29"/>
      <c r="O49" s="30"/>
    </row>
    <row r="50" spans="1:15" x14ac:dyDescent="0.25">
      <c r="A50" s="146"/>
      <c r="B50" s="26" t="s">
        <v>95</v>
      </c>
      <c r="C50" s="26">
        <v>5</v>
      </c>
      <c r="D50" s="26">
        <v>10</v>
      </c>
      <c r="E50" s="25"/>
      <c r="F50" s="27"/>
      <c r="G50" s="28"/>
      <c r="H50" s="28"/>
      <c r="I50" s="28"/>
      <c r="J50" s="29"/>
      <c r="K50" s="29"/>
      <c r="L50" s="29"/>
      <c r="M50" s="29"/>
      <c r="N50" s="29"/>
      <c r="O50" s="30"/>
    </row>
    <row r="51" spans="1:15" x14ac:dyDescent="0.25">
      <c r="A51" s="146"/>
      <c r="B51" s="26" t="s">
        <v>12</v>
      </c>
      <c r="C51" s="26">
        <v>4</v>
      </c>
      <c r="D51" s="26">
        <v>5</v>
      </c>
      <c r="E51" s="25"/>
      <c r="F51" s="27"/>
      <c r="G51" s="28"/>
      <c r="H51" s="28"/>
      <c r="I51" s="28"/>
      <c r="J51" s="29"/>
      <c r="K51" s="29"/>
      <c r="L51" s="29"/>
      <c r="M51" s="29"/>
      <c r="N51" s="29"/>
      <c r="O51" s="30"/>
    </row>
    <row r="52" spans="1:15" ht="39.6" x14ac:dyDescent="0.25">
      <c r="A52" s="146"/>
      <c r="B52" s="26" t="s">
        <v>16</v>
      </c>
      <c r="C52" s="26">
        <v>2</v>
      </c>
      <c r="D52" s="26">
        <v>2</v>
      </c>
      <c r="E52" s="31"/>
      <c r="F52" s="27"/>
      <c r="G52" s="28"/>
      <c r="H52" s="28"/>
      <c r="I52" s="28"/>
      <c r="J52" s="29"/>
      <c r="K52" s="29"/>
      <c r="L52" s="29"/>
      <c r="M52" s="29"/>
      <c r="N52" s="29"/>
      <c r="O52" s="30"/>
    </row>
    <row r="53" spans="1:15" ht="26.4" x14ac:dyDescent="0.25">
      <c r="A53" s="146"/>
      <c r="B53" s="26" t="s">
        <v>167</v>
      </c>
      <c r="C53" s="26">
        <v>20</v>
      </c>
      <c r="D53" s="26">
        <v>50</v>
      </c>
      <c r="E53" s="25"/>
      <c r="F53" s="27"/>
      <c r="G53" s="28"/>
      <c r="H53" s="28"/>
      <c r="I53" s="28"/>
      <c r="J53" s="29"/>
      <c r="K53" s="29"/>
      <c r="L53" s="29"/>
      <c r="M53" s="29"/>
      <c r="N53" s="29"/>
      <c r="O53" s="30"/>
    </row>
    <row r="54" spans="1:15" ht="13.8" x14ac:dyDescent="0.25">
      <c r="A54" s="146"/>
      <c r="B54" s="67" t="s">
        <v>206</v>
      </c>
      <c r="C54" s="26"/>
      <c r="D54" s="26"/>
      <c r="E54" s="25"/>
      <c r="F54" s="27">
        <v>150</v>
      </c>
      <c r="G54" s="28"/>
      <c r="H54" s="28">
        <v>11.5</v>
      </c>
      <c r="I54" s="28"/>
      <c r="J54" s="29">
        <v>14.5</v>
      </c>
      <c r="K54" s="29"/>
      <c r="L54" s="29">
        <v>6.28</v>
      </c>
      <c r="M54" s="29"/>
      <c r="N54" s="29">
        <v>429</v>
      </c>
      <c r="O54" s="30">
        <v>449</v>
      </c>
    </row>
    <row r="55" spans="1:15" ht="41.4" x14ac:dyDescent="0.25">
      <c r="A55" s="146"/>
      <c r="B55" s="167" t="s">
        <v>106</v>
      </c>
      <c r="C55" s="26"/>
      <c r="D55" s="26">
        <v>85</v>
      </c>
      <c r="E55" s="25"/>
      <c r="F55" s="27"/>
      <c r="G55" s="28"/>
      <c r="H55" s="28"/>
      <c r="I55" s="28"/>
      <c r="J55" s="29"/>
      <c r="K55" s="29"/>
      <c r="L55" s="29"/>
      <c r="M55" s="29"/>
      <c r="N55" s="29"/>
      <c r="O55" s="30"/>
    </row>
    <row r="56" spans="1:15" ht="13.8" x14ac:dyDescent="0.25">
      <c r="A56" s="146"/>
      <c r="B56" s="167" t="s">
        <v>207</v>
      </c>
      <c r="C56" s="26"/>
      <c r="D56" s="26">
        <v>85</v>
      </c>
      <c r="E56" s="25"/>
      <c r="F56" s="27"/>
      <c r="G56" s="28"/>
      <c r="H56" s="28"/>
      <c r="I56" s="28"/>
      <c r="J56" s="29"/>
      <c r="K56" s="29"/>
      <c r="L56" s="29"/>
      <c r="M56" s="29"/>
      <c r="N56" s="29"/>
      <c r="O56" s="30"/>
    </row>
    <row r="57" spans="1:15" ht="13.8" x14ac:dyDescent="0.25">
      <c r="A57" s="146"/>
      <c r="B57" s="167" t="s">
        <v>95</v>
      </c>
      <c r="C57" s="26"/>
      <c r="D57" s="26">
        <v>10</v>
      </c>
      <c r="E57" s="25"/>
      <c r="F57" s="27"/>
      <c r="G57" s="28"/>
      <c r="H57" s="28"/>
      <c r="I57" s="28"/>
      <c r="J57" s="29"/>
      <c r="K57" s="29"/>
      <c r="L57" s="29"/>
      <c r="M57" s="29"/>
      <c r="N57" s="29"/>
      <c r="O57" s="30"/>
    </row>
    <row r="58" spans="1:15" ht="41.4" x14ac:dyDescent="0.25">
      <c r="A58" s="146"/>
      <c r="B58" s="167" t="s">
        <v>16</v>
      </c>
      <c r="C58" s="26"/>
      <c r="D58" s="26">
        <v>2</v>
      </c>
      <c r="E58" s="25"/>
      <c r="F58" s="27"/>
      <c r="G58" s="28"/>
      <c r="H58" s="28"/>
      <c r="I58" s="28"/>
      <c r="J58" s="29"/>
      <c r="K58" s="29"/>
      <c r="L58" s="29"/>
      <c r="M58" s="29"/>
      <c r="N58" s="29"/>
      <c r="O58" s="30"/>
    </row>
    <row r="59" spans="1:15" ht="13.8" x14ac:dyDescent="0.25">
      <c r="A59" s="146"/>
      <c r="B59" s="167" t="s">
        <v>148</v>
      </c>
      <c r="C59" s="26"/>
      <c r="D59" s="26">
        <v>3</v>
      </c>
      <c r="E59" s="25"/>
      <c r="F59" s="27"/>
      <c r="G59" s="28"/>
      <c r="H59" s="28"/>
      <c r="I59" s="28"/>
      <c r="J59" s="29"/>
      <c r="K59" s="29"/>
      <c r="L59" s="29"/>
      <c r="M59" s="29"/>
      <c r="N59" s="29"/>
      <c r="O59" s="30"/>
    </row>
    <row r="60" spans="1:15" ht="13.8" x14ac:dyDescent="0.25">
      <c r="A60" s="146"/>
      <c r="B60" s="167" t="s">
        <v>12</v>
      </c>
      <c r="C60" s="26"/>
      <c r="D60" s="26">
        <v>5</v>
      </c>
      <c r="E60" s="25"/>
      <c r="F60" s="27"/>
      <c r="G60" s="28"/>
      <c r="H60" s="28"/>
      <c r="I60" s="28"/>
      <c r="J60" s="29"/>
      <c r="K60" s="29"/>
      <c r="L60" s="29"/>
      <c r="M60" s="29"/>
      <c r="N60" s="29"/>
      <c r="O60" s="30"/>
    </row>
    <row r="61" spans="1:15" x14ac:dyDescent="0.25">
      <c r="A61" s="146"/>
      <c r="B61" s="25" t="s">
        <v>208</v>
      </c>
      <c r="C61" s="26">
        <v>150</v>
      </c>
      <c r="D61" s="26">
        <v>180</v>
      </c>
      <c r="E61" s="25">
        <v>150</v>
      </c>
      <c r="F61" s="27">
        <v>200</v>
      </c>
      <c r="G61" s="28">
        <v>3.77</v>
      </c>
      <c r="H61" s="28">
        <v>6.08</v>
      </c>
      <c r="I61" s="28">
        <v>3.25</v>
      </c>
      <c r="J61" s="29">
        <v>6.64</v>
      </c>
      <c r="K61" s="29">
        <v>6.2</v>
      </c>
      <c r="L61" s="29">
        <v>31.97</v>
      </c>
      <c r="M61" s="29">
        <v>70</v>
      </c>
      <c r="N61" s="29">
        <v>177.9</v>
      </c>
      <c r="O61" s="30">
        <v>397</v>
      </c>
    </row>
    <row r="62" spans="1:15" ht="26.4" x14ac:dyDescent="0.25">
      <c r="A62" s="145"/>
      <c r="B62" s="26" t="s">
        <v>117</v>
      </c>
      <c r="C62" s="26">
        <v>2</v>
      </c>
      <c r="D62" s="26">
        <v>2</v>
      </c>
      <c r="E62" s="25"/>
      <c r="F62" s="27"/>
      <c r="G62" s="28"/>
      <c r="H62" s="28"/>
      <c r="I62" s="28"/>
      <c r="J62" s="29"/>
      <c r="K62" s="29"/>
      <c r="L62" s="29"/>
      <c r="M62" s="29"/>
      <c r="N62" s="29"/>
      <c r="O62" s="30"/>
    </row>
    <row r="63" spans="1:15" x14ac:dyDescent="0.25">
      <c r="A63" s="145"/>
      <c r="B63" s="26" t="s">
        <v>12</v>
      </c>
      <c r="C63" s="26"/>
      <c r="D63" s="26">
        <v>15</v>
      </c>
      <c r="E63" s="25"/>
      <c r="F63" s="27"/>
      <c r="G63" s="28"/>
      <c r="H63" s="28"/>
      <c r="I63" s="28"/>
      <c r="J63" s="29"/>
      <c r="K63" s="29"/>
      <c r="L63" s="29"/>
      <c r="M63" s="29"/>
      <c r="N63" s="29"/>
      <c r="O63" s="30"/>
    </row>
    <row r="64" spans="1:15" x14ac:dyDescent="0.25">
      <c r="A64" s="145"/>
      <c r="B64" s="26" t="s">
        <v>23</v>
      </c>
      <c r="C64" s="26"/>
      <c r="D64" s="26">
        <v>200</v>
      </c>
      <c r="E64" s="25"/>
      <c r="F64" s="27"/>
      <c r="G64" s="28"/>
      <c r="H64" s="28"/>
      <c r="I64" s="28"/>
      <c r="J64" s="29"/>
      <c r="K64" s="29"/>
      <c r="L64" s="29"/>
      <c r="M64" s="29"/>
      <c r="N64" s="29"/>
      <c r="O64" s="30"/>
    </row>
    <row r="65" spans="1:15" ht="22.8" x14ac:dyDescent="0.25">
      <c r="A65" s="112" t="s">
        <v>48</v>
      </c>
      <c r="B65" s="25"/>
      <c r="C65" s="26"/>
      <c r="D65" s="26"/>
      <c r="E65" s="25"/>
      <c r="F65" s="27"/>
      <c r="G65" s="28">
        <f t="shared" ref="G65:N65" si="2">G47+G61</f>
        <v>22.43</v>
      </c>
      <c r="H65" s="28">
        <f t="shared" si="2"/>
        <v>29.729999999999997</v>
      </c>
      <c r="I65" s="28">
        <f t="shared" si="2"/>
        <v>14.18</v>
      </c>
      <c r="J65" s="29">
        <f t="shared" si="2"/>
        <v>20.12</v>
      </c>
      <c r="K65" s="29">
        <f t="shared" si="2"/>
        <v>24.5</v>
      </c>
      <c r="L65" s="29">
        <f t="shared" si="2"/>
        <v>55.32</v>
      </c>
      <c r="M65" s="29">
        <f t="shared" si="2"/>
        <v>252.1</v>
      </c>
      <c r="N65" s="29">
        <f t="shared" si="2"/>
        <v>417.1</v>
      </c>
      <c r="O65" s="30"/>
    </row>
    <row r="66" spans="1:15" ht="46.8" x14ac:dyDescent="0.25">
      <c r="A66" s="166"/>
      <c r="B66" s="68" t="s">
        <v>108</v>
      </c>
      <c r="C66" s="33">
        <v>6</v>
      </c>
      <c r="D66" s="33">
        <v>6</v>
      </c>
      <c r="E66" s="25">
        <v>6</v>
      </c>
      <c r="F66" s="31" t="s">
        <v>63</v>
      </c>
      <c r="G66" s="28"/>
      <c r="H66" s="28"/>
      <c r="I66" s="28"/>
      <c r="J66" s="29"/>
      <c r="K66" s="29"/>
      <c r="L66" s="29"/>
      <c r="M66" s="29"/>
      <c r="N66" s="29"/>
      <c r="O66" s="30"/>
    </row>
    <row r="67" spans="1:15" ht="22.8" x14ac:dyDescent="0.25">
      <c r="A67" s="112" t="s">
        <v>49</v>
      </c>
      <c r="B67" s="25"/>
      <c r="C67" s="26"/>
      <c r="D67" s="26"/>
      <c r="E67" s="33"/>
      <c r="F67" s="108"/>
      <c r="G67" s="28">
        <f t="shared" ref="G67:N67" si="3">G19+G46+G65</f>
        <v>44.7</v>
      </c>
      <c r="H67" s="28">
        <f t="shared" si="3"/>
        <v>75.447000000000003</v>
      </c>
      <c r="I67" s="28">
        <f t="shared" si="3"/>
        <v>44.93</v>
      </c>
      <c r="J67" s="29">
        <f t="shared" si="3"/>
        <v>61.960000000000008</v>
      </c>
      <c r="K67" s="29">
        <f t="shared" si="3"/>
        <v>152.39999999999998</v>
      </c>
      <c r="L67" s="29">
        <f t="shared" si="3"/>
        <v>239.93600000000001</v>
      </c>
      <c r="M67" s="29">
        <f t="shared" si="3"/>
        <v>1145.2</v>
      </c>
      <c r="N67" s="29">
        <f t="shared" si="3"/>
        <v>2232.2379999999998</v>
      </c>
      <c r="O67" s="30"/>
    </row>
  </sheetData>
  <mergeCells count="14">
    <mergeCell ref="A30:A45"/>
    <mergeCell ref="A47:A61"/>
    <mergeCell ref="O2:O5"/>
    <mergeCell ref="G3:H4"/>
    <mergeCell ref="I3:J4"/>
    <mergeCell ref="K3:L4"/>
    <mergeCell ref="A6:A17"/>
    <mergeCell ref="A20:A29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10" workbookViewId="0">
      <selection sqref="A1:O62"/>
    </sheetView>
  </sheetViews>
  <sheetFormatPr defaultRowHeight="13.2" x14ac:dyDescent="0.25"/>
  <sheetData>
    <row r="1" spans="1:15" ht="13.8" x14ac:dyDescent="0.25">
      <c r="B1" s="8"/>
      <c r="C1" s="8"/>
      <c r="D1" s="8"/>
      <c r="E1" s="8"/>
      <c r="F1" s="8"/>
      <c r="G1" s="8"/>
      <c r="H1" s="4"/>
      <c r="I1" s="103"/>
      <c r="J1" s="103"/>
      <c r="K1" s="103"/>
      <c r="L1" s="103"/>
      <c r="M1" s="103"/>
      <c r="N1" s="4"/>
      <c r="O1" s="3"/>
    </row>
    <row r="2" spans="1:15" x14ac:dyDescent="0.25">
      <c r="A2" s="104" t="s">
        <v>70</v>
      </c>
      <c r="B2" s="74" t="s">
        <v>32</v>
      </c>
      <c r="C2" s="125" t="s">
        <v>2</v>
      </c>
      <c r="D2" s="126"/>
      <c r="E2" s="125" t="s">
        <v>39</v>
      </c>
      <c r="F2" s="126"/>
      <c r="G2" s="127" t="s">
        <v>40</v>
      </c>
      <c r="H2" s="128"/>
      <c r="I2" s="128"/>
      <c r="J2" s="128"/>
      <c r="K2" s="128"/>
      <c r="L2" s="129"/>
      <c r="M2" s="130" t="s">
        <v>44</v>
      </c>
      <c r="N2" s="131"/>
      <c r="O2" s="74" t="s">
        <v>3</v>
      </c>
    </row>
    <row r="3" spans="1:15" x14ac:dyDescent="0.25">
      <c r="A3" s="104"/>
      <c r="B3" s="75"/>
      <c r="C3" s="132"/>
      <c r="D3" s="133"/>
      <c r="E3" s="132"/>
      <c r="F3" s="133"/>
      <c r="G3" s="125" t="s">
        <v>41</v>
      </c>
      <c r="H3" s="126"/>
      <c r="I3" s="134" t="s">
        <v>42</v>
      </c>
      <c r="J3" s="135"/>
      <c r="K3" s="134" t="s">
        <v>43</v>
      </c>
      <c r="L3" s="135"/>
      <c r="M3" s="136"/>
      <c r="N3" s="137"/>
      <c r="O3" s="75"/>
    </row>
    <row r="4" spans="1:15" x14ac:dyDescent="0.25">
      <c r="A4" s="105" t="s">
        <v>171</v>
      </c>
      <c r="B4" s="75"/>
      <c r="C4" s="139"/>
      <c r="D4" s="140"/>
      <c r="E4" s="139"/>
      <c r="F4" s="140"/>
      <c r="G4" s="139"/>
      <c r="H4" s="140"/>
      <c r="I4" s="141"/>
      <c r="J4" s="142"/>
      <c r="K4" s="141"/>
      <c r="L4" s="142"/>
      <c r="M4" s="143"/>
      <c r="N4" s="144"/>
      <c r="O4" s="75"/>
    </row>
    <row r="5" spans="1:15" x14ac:dyDescent="0.25">
      <c r="A5" s="9" t="s">
        <v>209</v>
      </c>
      <c r="B5" s="76"/>
      <c r="C5" s="145" t="s">
        <v>0</v>
      </c>
      <c r="D5" s="145" t="s">
        <v>1</v>
      </c>
      <c r="E5" s="145" t="s">
        <v>0</v>
      </c>
      <c r="F5" s="145" t="s">
        <v>1</v>
      </c>
      <c r="G5" s="145" t="s">
        <v>0</v>
      </c>
      <c r="H5" s="145" t="s">
        <v>1</v>
      </c>
      <c r="I5" s="145" t="s">
        <v>0</v>
      </c>
      <c r="J5" s="145" t="s">
        <v>1</v>
      </c>
      <c r="K5" s="145" t="s">
        <v>0</v>
      </c>
      <c r="L5" s="145" t="s">
        <v>1</v>
      </c>
      <c r="M5" s="145" t="s">
        <v>0</v>
      </c>
      <c r="N5" s="145" t="s">
        <v>1</v>
      </c>
      <c r="O5" s="76"/>
    </row>
    <row r="6" spans="1:15" ht="69" x14ac:dyDescent="0.25">
      <c r="A6" s="150" t="s">
        <v>33</v>
      </c>
      <c r="B6" s="67" t="s">
        <v>210</v>
      </c>
      <c r="C6" s="26"/>
      <c r="D6" s="26"/>
      <c r="E6" s="31" t="s">
        <v>64</v>
      </c>
      <c r="F6" s="31" t="s">
        <v>50</v>
      </c>
      <c r="G6" s="28">
        <v>3.9</v>
      </c>
      <c r="H6" s="28">
        <v>10.08</v>
      </c>
      <c r="I6" s="28">
        <v>5.83</v>
      </c>
      <c r="J6" s="29">
        <v>9.4849999999999994</v>
      </c>
      <c r="K6" s="29">
        <v>22.9</v>
      </c>
      <c r="L6" s="29">
        <v>38.232999999999997</v>
      </c>
      <c r="M6" s="29">
        <v>127</v>
      </c>
      <c r="N6" s="29">
        <v>269.70999999999998</v>
      </c>
      <c r="O6" s="30">
        <v>168</v>
      </c>
    </row>
    <row r="7" spans="1:15" ht="26.4" x14ac:dyDescent="0.25">
      <c r="A7" s="151"/>
      <c r="B7" s="26" t="s">
        <v>74</v>
      </c>
      <c r="C7" s="26">
        <v>15</v>
      </c>
      <c r="D7" s="26">
        <v>35</v>
      </c>
      <c r="E7" s="31"/>
      <c r="F7" s="31"/>
      <c r="G7" s="28"/>
      <c r="H7" s="28"/>
      <c r="I7" s="28"/>
      <c r="J7" s="29"/>
      <c r="K7" s="29"/>
      <c r="L7" s="29"/>
      <c r="M7" s="29"/>
      <c r="N7" s="29"/>
      <c r="O7" s="30"/>
    </row>
    <row r="8" spans="1:15" x14ac:dyDescent="0.25">
      <c r="A8" s="151"/>
      <c r="B8" s="26" t="s">
        <v>23</v>
      </c>
      <c r="C8" s="26">
        <v>130</v>
      </c>
      <c r="D8" s="26">
        <v>200</v>
      </c>
      <c r="E8" s="31"/>
      <c r="F8" s="31"/>
      <c r="G8" s="28"/>
      <c r="H8" s="28"/>
      <c r="I8" s="28"/>
      <c r="J8" s="29"/>
      <c r="K8" s="29"/>
      <c r="L8" s="29"/>
      <c r="M8" s="29"/>
      <c r="N8" s="29"/>
      <c r="O8" s="30"/>
    </row>
    <row r="9" spans="1:15" x14ac:dyDescent="0.25">
      <c r="A9" s="151"/>
      <c r="B9" s="26" t="s">
        <v>12</v>
      </c>
      <c r="C9" s="26">
        <v>4</v>
      </c>
      <c r="D9" s="26">
        <v>5</v>
      </c>
      <c r="E9" s="31"/>
      <c r="F9" s="31"/>
      <c r="G9" s="28"/>
      <c r="H9" s="28"/>
      <c r="I9" s="28"/>
      <c r="J9" s="29"/>
      <c r="K9" s="29"/>
      <c r="L9" s="29"/>
      <c r="M9" s="29"/>
      <c r="N9" s="29"/>
      <c r="O9" s="30"/>
    </row>
    <row r="10" spans="1:15" ht="39.6" x14ac:dyDescent="0.25">
      <c r="A10" s="151"/>
      <c r="B10" s="26" t="s">
        <v>5</v>
      </c>
      <c r="C10" s="26">
        <v>3</v>
      </c>
      <c r="D10" s="26">
        <v>3</v>
      </c>
      <c r="E10" s="31"/>
      <c r="F10" s="31"/>
      <c r="G10" s="28"/>
      <c r="H10" s="28"/>
      <c r="I10" s="28"/>
      <c r="J10" s="29"/>
      <c r="K10" s="29"/>
      <c r="L10" s="29"/>
      <c r="M10" s="29"/>
      <c r="N10" s="29"/>
      <c r="O10" s="30"/>
    </row>
    <row r="11" spans="1:15" ht="69" x14ac:dyDescent="0.25">
      <c r="A11" s="151"/>
      <c r="B11" s="67" t="s">
        <v>135</v>
      </c>
      <c r="C11" s="37"/>
      <c r="D11" s="37"/>
      <c r="E11" s="31" t="s">
        <v>9</v>
      </c>
      <c r="F11" s="31" t="s">
        <v>175</v>
      </c>
      <c r="G11" s="28">
        <v>1.6</v>
      </c>
      <c r="H11" s="28">
        <v>9.09</v>
      </c>
      <c r="I11" s="28">
        <v>4.5999999999999996</v>
      </c>
      <c r="J11" s="29">
        <v>11.4</v>
      </c>
      <c r="K11" s="29">
        <v>9.9</v>
      </c>
      <c r="L11" s="29">
        <v>28.989000000000001</v>
      </c>
      <c r="M11" s="29">
        <v>87</v>
      </c>
      <c r="N11" s="29">
        <v>249.93</v>
      </c>
      <c r="O11" s="36">
        <v>3</v>
      </c>
    </row>
    <row r="12" spans="1:15" ht="39.6" x14ac:dyDescent="0.25">
      <c r="A12" s="151"/>
      <c r="B12" s="26" t="s">
        <v>8</v>
      </c>
      <c r="C12" s="37" t="s">
        <v>10</v>
      </c>
      <c r="D12" s="37" t="s">
        <v>137</v>
      </c>
      <c r="E12" s="31"/>
      <c r="F12" s="31"/>
      <c r="G12" s="28"/>
      <c r="H12" s="28"/>
      <c r="I12" s="28"/>
      <c r="J12" s="29"/>
      <c r="K12" s="29"/>
      <c r="L12" s="29"/>
      <c r="M12" s="29"/>
      <c r="N12" s="29"/>
      <c r="O12" s="30"/>
    </row>
    <row r="13" spans="1:15" x14ac:dyDescent="0.25">
      <c r="A13" s="151"/>
      <c r="B13" s="26" t="s">
        <v>4</v>
      </c>
      <c r="C13" s="37"/>
      <c r="D13" s="37" t="s">
        <v>88</v>
      </c>
      <c r="E13" s="31"/>
      <c r="F13" s="31"/>
      <c r="G13" s="28"/>
      <c r="H13" s="28"/>
      <c r="I13" s="28"/>
      <c r="J13" s="29"/>
      <c r="K13" s="29"/>
      <c r="L13" s="29"/>
      <c r="M13" s="29"/>
      <c r="N13" s="29"/>
      <c r="O13" s="30"/>
    </row>
    <row r="14" spans="1:15" ht="39.6" x14ac:dyDescent="0.25">
      <c r="A14" s="151"/>
      <c r="B14" s="26" t="s">
        <v>5</v>
      </c>
      <c r="C14" s="26">
        <v>5</v>
      </c>
      <c r="D14" s="26">
        <v>10</v>
      </c>
      <c r="E14" s="31"/>
      <c r="F14" s="31"/>
      <c r="G14" s="28"/>
      <c r="H14" s="28"/>
      <c r="I14" s="28"/>
      <c r="J14" s="29"/>
      <c r="K14" s="29"/>
      <c r="L14" s="29"/>
      <c r="M14" s="29"/>
      <c r="N14" s="29"/>
      <c r="O14" s="30"/>
    </row>
    <row r="15" spans="1:15" ht="69" x14ac:dyDescent="0.25">
      <c r="A15" s="151"/>
      <c r="B15" s="67" t="s">
        <v>76</v>
      </c>
      <c r="C15" s="26"/>
      <c r="D15" s="26"/>
      <c r="E15" s="31" t="s">
        <v>26</v>
      </c>
      <c r="F15" s="31" t="s">
        <v>50</v>
      </c>
      <c r="G15" s="28">
        <v>4.5199999999999996</v>
      </c>
      <c r="H15" s="28">
        <v>4.5149999999999997</v>
      </c>
      <c r="I15" s="28">
        <v>3.91</v>
      </c>
      <c r="J15" s="29">
        <v>4.8150000000000004</v>
      </c>
      <c r="K15" s="29">
        <v>17.04</v>
      </c>
      <c r="L15" s="29">
        <v>24.3</v>
      </c>
      <c r="M15" s="29">
        <v>122.4</v>
      </c>
      <c r="N15" s="29">
        <v>153.96</v>
      </c>
      <c r="O15" s="30">
        <v>395</v>
      </c>
    </row>
    <row r="16" spans="1:15" ht="26.4" x14ac:dyDescent="0.25">
      <c r="A16" s="151"/>
      <c r="B16" s="26" t="s">
        <v>61</v>
      </c>
      <c r="C16" s="26">
        <v>1.8</v>
      </c>
      <c r="D16" s="26">
        <v>2.25</v>
      </c>
      <c r="E16" s="31"/>
      <c r="F16" s="31"/>
      <c r="G16" s="28"/>
      <c r="H16" s="28"/>
      <c r="I16" s="28"/>
      <c r="J16" s="29"/>
      <c r="K16" s="29"/>
      <c r="L16" s="29"/>
      <c r="M16" s="29"/>
      <c r="N16" s="29"/>
      <c r="O16" s="30"/>
    </row>
    <row r="17" spans="1:15" x14ac:dyDescent="0.25">
      <c r="A17" s="151"/>
      <c r="B17" s="26" t="s">
        <v>23</v>
      </c>
      <c r="C17" s="26">
        <v>130</v>
      </c>
      <c r="D17" s="26">
        <v>150</v>
      </c>
      <c r="E17" s="31"/>
      <c r="F17" s="31"/>
      <c r="G17" s="28"/>
      <c r="H17" s="28"/>
      <c r="I17" s="28"/>
      <c r="J17" s="29"/>
      <c r="K17" s="29"/>
      <c r="L17" s="29"/>
      <c r="M17" s="29"/>
      <c r="N17" s="29"/>
      <c r="O17" s="30"/>
    </row>
    <row r="18" spans="1:15" x14ac:dyDescent="0.25">
      <c r="A18" s="151"/>
      <c r="B18" s="26" t="s">
        <v>12</v>
      </c>
      <c r="C18" s="26">
        <v>5</v>
      </c>
      <c r="D18" s="26">
        <v>6</v>
      </c>
      <c r="E18" s="31"/>
      <c r="F18" s="31"/>
      <c r="G18" s="28"/>
      <c r="H18" s="28"/>
      <c r="I18" s="28"/>
      <c r="J18" s="29"/>
      <c r="K18" s="29"/>
      <c r="L18" s="29"/>
      <c r="M18" s="29"/>
      <c r="N18" s="29"/>
      <c r="O18" s="30"/>
    </row>
    <row r="19" spans="1:15" x14ac:dyDescent="0.25">
      <c r="A19" s="153"/>
      <c r="B19" s="26" t="s">
        <v>17</v>
      </c>
      <c r="C19" s="26">
        <v>50</v>
      </c>
      <c r="D19" s="26">
        <v>50</v>
      </c>
      <c r="E19" s="31"/>
      <c r="F19" s="31"/>
      <c r="G19" s="28"/>
      <c r="H19" s="28"/>
      <c r="I19" s="28"/>
      <c r="J19" s="29"/>
      <c r="K19" s="29"/>
      <c r="L19" s="29"/>
      <c r="M19" s="29"/>
      <c r="N19" s="29"/>
      <c r="O19" s="30"/>
    </row>
    <row r="20" spans="1:15" ht="27.6" x14ac:dyDescent="0.25">
      <c r="A20" s="25" t="s">
        <v>34</v>
      </c>
      <c r="B20" s="67" t="s">
        <v>77</v>
      </c>
      <c r="C20" s="26">
        <v>102</v>
      </c>
      <c r="D20" s="26">
        <v>150</v>
      </c>
      <c r="E20" s="31" t="s">
        <v>78</v>
      </c>
      <c r="F20" s="31" t="s">
        <v>64</v>
      </c>
      <c r="G20" s="28">
        <v>0.41</v>
      </c>
      <c r="H20" s="28">
        <v>0.6</v>
      </c>
      <c r="I20" s="28">
        <v>0.41</v>
      </c>
      <c r="J20" s="28">
        <v>0.6</v>
      </c>
      <c r="K20" s="28">
        <v>10</v>
      </c>
      <c r="L20" s="28">
        <v>14.7</v>
      </c>
      <c r="M20" s="28">
        <v>48</v>
      </c>
      <c r="N20" s="28">
        <v>70.5</v>
      </c>
      <c r="O20" s="30"/>
    </row>
    <row r="21" spans="1:15" ht="26.4" x14ac:dyDescent="0.25">
      <c r="A21" s="25" t="s">
        <v>46</v>
      </c>
      <c r="B21" s="25"/>
      <c r="C21" s="26"/>
      <c r="D21" s="26"/>
      <c r="E21" s="31"/>
      <c r="F21" s="31"/>
      <c r="G21" s="28">
        <f t="shared" ref="G21:N21" si="0">G6+G11+G15+G20</f>
        <v>10.43</v>
      </c>
      <c r="H21" s="28">
        <f t="shared" si="0"/>
        <v>24.285000000000004</v>
      </c>
      <c r="I21" s="28">
        <f t="shared" si="0"/>
        <v>14.75</v>
      </c>
      <c r="J21" s="28">
        <f t="shared" si="0"/>
        <v>26.3</v>
      </c>
      <c r="K21" s="28">
        <f t="shared" si="0"/>
        <v>59.839999999999996</v>
      </c>
      <c r="L21" s="28">
        <f t="shared" si="0"/>
        <v>106.22199999999999</v>
      </c>
      <c r="M21" s="28">
        <f t="shared" si="0"/>
        <v>384.4</v>
      </c>
      <c r="N21" s="28">
        <f t="shared" si="0"/>
        <v>744.1</v>
      </c>
      <c r="O21" s="30"/>
    </row>
    <row r="22" spans="1:15" ht="27.6" x14ac:dyDescent="0.25">
      <c r="A22" s="146" t="s">
        <v>35</v>
      </c>
      <c r="B22" s="67" t="s">
        <v>211</v>
      </c>
      <c r="C22" s="26"/>
      <c r="D22" s="26"/>
      <c r="E22" s="31" t="s">
        <v>64</v>
      </c>
      <c r="F22" s="31" t="s">
        <v>50</v>
      </c>
      <c r="G22" s="28">
        <v>4.28</v>
      </c>
      <c r="H22" s="28">
        <v>1.887</v>
      </c>
      <c r="I22" s="28">
        <v>10.6</v>
      </c>
      <c r="J22" s="29">
        <v>17.048999999999999</v>
      </c>
      <c r="K22" s="29">
        <v>3</v>
      </c>
      <c r="L22" s="29">
        <v>17.445</v>
      </c>
      <c r="M22" s="29">
        <v>180.06</v>
      </c>
      <c r="N22" s="29">
        <v>139.38499999999999</v>
      </c>
      <c r="O22" s="30">
        <v>74</v>
      </c>
    </row>
    <row r="23" spans="1:15" ht="26.4" x14ac:dyDescent="0.25">
      <c r="A23" s="146"/>
      <c r="B23" s="26" t="s">
        <v>53</v>
      </c>
      <c r="C23" s="26">
        <v>90</v>
      </c>
      <c r="D23" s="26">
        <v>100</v>
      </c>
      <c r="E23" s="31"/>
      <c r="F23" s="31"/>
      <c r="G23" s="28"/>
      <c r="H23" s="28"/>
      <c r="I23" s="28"/>
      <c r="J23" s="29"/>
      <c r="K23" s="29"/>
      <c r="L23" s="29"/>
      <c r="M23" s="29"/>
      <c r="N23" s="29"/>
      <c r="O23" s="30"/>
    </row>
    <row r="24" spans="1:15" x14ac:dyDescent="0.25">
      <c r="A24" s="146"/>
      <c r="B24" s="26" t="s">
        <v>51</v>
      </c>
      <c r="C24" s="26">
        <v>15</v>
      </c>
      <c r="D24" s="26">
        <v>16</v>
      </c>
      <c r="E24" s="31"/>
      <c r="F24" s="31"/>
      <c r="G24" s="28"/>
      <c r="H24" s="28"/>
      <c r="I24" s="28"/>
      <c r="J24" s="29"/>
      <c r="K24" s="29"/>
      <c r="L24" s="29"/>
      <c r="M24" s="29"/>
      <c r="N24" s="29"/>
      <c r="O24" s="30"/>
    </row>
    <row r="25" spans="1:15" x14ac:dyDescent="0.25">
      <c r="A25" s="146"/>
      <c r="B25" s="26" t="s">
        <v>14</v>
      </c>
      <c r="C25" s="26">
        <v>12</v>
      </c>
      <c r="D25" s="26">
        <v>20</v>
      </c>
      <c r="E25" s="31"/>
      <c r="F25" s="31"/>
      <c r="G25" s="28"/>
      <c r="H25" s="28"/>
      <c r="I25" s="28"/>
      <c r="J25" s="29"/>
      <c r="K25" s="29"/>
      <c r="L25" s="29"/>
      <c r="M25" s="29"/>
      <c r="N25" s="29"/>
      <c r="O25" s="30"/>
    </row>
    <row r="26" spans="1:15" x14ac:dyDescent="0.25">
      <c r="A26" s="146"/>
      <c r="B26" s="26" t="s">
        <v>15</v>
      </c>
      <c r="C26" s="37" t="s">
        <v>38</v>
      </c>
      <c r="D26" s="37" t="s">
        <v>10</v>
      </c>
      <c r="E26" s="180"/>
      <c r="F26" s="31"/>
      <c r="G26" s="28"/>
      <c r="H26" s="28"/>
      <c r="I26" s="28"/>
      <c r="J26" s="29"/>
      <c r="K26" s="29"/>
      <c r="L26" s="29"/>
      <c r="M26" s="29"/>
      <c r="N26" s="29"/>
      <c r="O26" s="30"/>
    </row>
    <row r="27" spans="1:15" x14ac:dyDescent="0.25">
      <c r="A27" s="146"/>
      <c r="B27" s="26" t="s">
        <v>212</v>
      </c>
      <c r="C27" s="37" t="s">
        <v>213</v>
      </c>
      <c r="D27" s="37" t="s">
        <v>138</v>
      </c>
      <c r="E27" s="180"/>
      <c r="F27" s="31"/>
      <c r="G27" s="28"/>
      <c r="H27" s="28"/>
      <c r="I27" s="28"/>
      <c r="J27" s="29"/>
      <c r="K27" s="29"/>
      <c r="L27" s="29"/>
      <c r="M27" s="29"/>
      <c r="N27" s="29"/>
      <c r="O27" s="30"/>
    </row>
    <row r="28" spans="1:15" ht="26.4" x14ac:dyDescent="0.25">
      <c r="A28" s="146"/>
      <c r="B28" s="26" t="s">
        <v>94</v>
      </c>
      <c r="C28" s="37" t="s">
        <v>60</v>
      </c>
      <c r="D28" s="37" t="s">
        <v>214</v>
      </c>
      <c r="E28" s="180"/>
      <c r="F28" s="31"/>
      <c r="G28" s="28"/>
      <c r="H28" s="28"/>
      <c r="I28" s="28"/>
      <c r="J28" s="29"/>
      <c r="K28" s="29"/>
      <c r="L28" s="29"/>
      <c r="M28" s="29"/>
      <c r="N28" s="29"/>
      <c r="O28" s="30"/>
    </row>
    <row r="29" spans="1:15" ht="39.6" x14ac:dyDescent="0.25">
      <c r="A29" s="146"/>
      <c r="B29" s="26" t="s">
        <v>5</v>
      </c>
      <c r="C29" s="37" t="s">
        <v>138</v>
      </c>
      <c r="D29" s="37" t="s">
        <v>138</v>
      </c>
      <c r="E29" s="180"/>
      <c r="F29" s="31"/>
      <c r="G29" s="28"/>
      <c r="H29" s="28"/>
      <c r="I29" s="28"/>
      <c r="J29" s="29"/>
      <c r="K29" s="29"/>
      <c r="L29" s="29"/>
      <c r="M29" s="29"/>
      <c r="N29" s="29"/>
      <c r="O29" s="30"/>
    </row>
    <row r="30" spans="1:15" ht="39.6" x14ac:dyDescent="0.25">
      <c r="A30" s="146"/>
      <c r="B30" s="26" t="s">
        <v>16</v>
      </c>
      <c r="C30" s="37" t="s">
        <v>138</v>
      </c>
      <c r="D30" s="37" t="s">
        <v>63</v>
      </c>
      <c r="E30" s="180"/>
      <c r="F30" s="31"/>
      <c r="G30" s="28"/>
      <c r="H30" s="28"/>
      <c r="I30" s="28"/>
      <c r="J30" s="29"/>
      <c r="K30" s="29"/>
      <c r="L30" s="29"/>
      <c r="M30" s="29"/>
      <c r="N30" s="29"/>
      <c r="O30" s="30"/>
    </row>
    <row r="31" spans="1:15" x14ac:dyDescent="0.25">
      <c r="A31" s="146"/>
      <c r="B31" s="26" t="s">
        <v>37</v>
      </c>
      <c r="C31" s="37" t="s">
        <v>63</v>
      </c>
      <c r="D31" s="37" t="s">
        <v>201</v>
      </c>
      <c r="E31" s="180"/>
      <c r="F31" s="31"/>
      <c r="G31" s="28"/>
      <c r="H31" s="28"/>
      <c r="I31" s="28"/>
      <c r="J31" s="29"/>
      <c r="K31" s="29"/>
      <c r="L31" s="29"/>
      <c r="M31" s="29"/>
      <c r="N31" s="29"/>
      <c r="O31" s="30"/>
    </row>
    <row r="32" spans="1:15" ht="82.8" x14ac:dyDescent="0.25">
      <c r="A32" s="146"/>
      <c r="B32" s="67" t="s">
        <v>215</v>
      </c>
      <c r="C32" s="26"/>
      <c r="D32" s="26"/>
      <c r="E32" s="31" t="s">
        <v>90</v>
      </c>
      <c r="F32" s="31" t="s">
        <v>142</v>
      </c>
      <c r="G32" s="28">
        <v>10.5</v>
      </c>
      <c r="H32" s="28">
        <v>12.83</v>
      </c>
      <c r="I32" s="28">
        <v>10.53</v>
      </c>
      <c r="J32" s="29">
        <v>11.95</v>
      </c>
      <c r="K32" s="29">
        <v>3.3</v>
      </c>
      <c r="L32" s="29">
        <v>3.8</v>
      </c>
      <c r="M32" s="29">
        <v>115</v>
      </c>
      <c r="N32" s="29">
        <v>118</v>
      </c>
      <c r="O32" s="30">
        <v>50</v>
      </c>
    </row>
    <row r="33" spans="1:15" ht="26.4" x14ac:dyDescent="0.25">
      <c r="A33" s="146"/>
      <c r="B33" s="26" t="s">
        <v>216</v>
      </c>
      <c r="C33" s="26">
        <v>85</v>
      </c>
      <c r="D33" s="26">
        <v>102</v>
      </c>
      <c r="E33" s="31"/>
      <c r="F33" s="31"/>
      <c r="G33" s="28"/>
      <c r="H33" s="28"/>
      <c r="I33" s="28"/>
      <c r="J33" s="29"/>
      <c r="K33" s="29"/>
      <c r="L33" s="29"/>
      <c r="M33" s="29"/>
      <c r="N33" s="29"/>
      <c r="O33" s="30"/>
    </row>
    <row r="34" spans="1:15" x14ac:dyDescent="0.25">
      <c r="A34" s="146"/>
      <c r="B34" s="26" t="s">
        <v>15</v>
      </c>
      <c r="C34" s="26">
        <v>10</v>
      </c>
      <c r="D34" s="26">
        <v>20</v>
      </c>
      <c r="E34" s="31"/>
      <c r="F34" s="31"/>
      <c r="G34" s="28"/>
      <c r="H34" s="28"/>
      <c r="I34" s="28"/>
      <c r="J34" s="29"/>
      <c r="K34" s="29"/>
      <c r="L34" s="29"/>
      <c r="M34" s="29"/>
      <c r="N34" s="29"/>
      <c r="O34" s="30"/>
    </row>
    <row r="35" spans="1:15" ht="39.6" x14ac:dyDescent="0.25">
      <c r="A35" s="146"/>
      <c r="B35" s="26" t="s">
        <v>8</v>
      </c>
      <c r="C35" s="26">
        <v>5</v>
      </c>
      <c r="D35" s="26">
        <v>7</v>
      </c>
      <c r="E35" s="31"/>
      <c r="F35" s="31"/>
      <c r="G35" s="28"/>
      <c r="H35" s="28"/>
      <c r="I35" s="28"/>
      <c r="J35" s="29"/>
      <c r="K35" s="29"/>
      <c r="L35" s="29"/>
      <c r="M35" s="29"/>
      <c r="N35" s="29"/>
      <c r="O35" s="30"/>
    </row>
    <row r="36" spans="1:15" ht="39.6" x14ac:dyDescent="0.25">
      <c r="A36" s="146" t="s">
        <v>35</v>
      </c>
      <c r="B36" s="26" t="s">
        <v>16</v>
      </c>
      <c r="C36" s="37" t="s">
        <v>139</v>
      </c>
      <c r="D36" s="26">
        <v>3</v>
      </c>
      <c r="E36" s="31"/>
      <c r="F36" s="31"/>
      <c r="G36" s="28"/>
      <c r="H36" s="28"/>
      <c r="I36" s="28"/>
      <c r="J36" s="29"/>
      <c r="K36" s="29"/>
      <c r="L36" s="29"/>
      <c r="M36" s="29"/>
      <c r="N36" s="29"/>
      <c r="O36" s="30"/>
    </row>
    <row r="37" spans="1:15" ht="41.4" x14ac:dyDescent="0.25">
      <c r="A37" s="146"/>
      <c r="B37" s="67" t="s">
        <v>96</v>
      </c>
      <c r="C37" s="26"/>
      <c r="D37" s="26"/>
      <c r="E37" s="31" t="s">
        <v>27</v>
      </c>
      <c r="F37" s="31" t="s">
        <v>26</v>
      </c>
      <c r="G37" s="28">
        <v>2.4</v>
      </c>
      <c r="H37" s="28">
        <v>3.3340000000000001</v>
      </c>
      <c r="I37" s="28">
        <v>2.98</v>
      </c>
      <c r="J37" s="29">
        <v>3.7749999999999999</v>
      </c>
      <c r="K37" s="29">
        <v>20</v>
      </c>
      <c r="L37" s="29">
        <v>21.161000000000001</v>
      </c>
      <c r="M37" s="29">
        <v>113.7</v>
      </c>
      <c r="N37" s="29">
        <v>127.876</v>
      </c>
      <c r="O37" s="30">
        <v>321</v>
      </c>
    </row>
    <row r="38" spans="1:15" ht="26.4" x14ac:dyDescent="0.25">
      <c r="A38" s="146"/>
      <c r="B38" s="26" t="s">
        <v>144</v>
      </c>
      <c r="C38" s="26">
        <v>150</v>
      </c>
      <c r="D38" s="26">
        <v>200</v>
      </c>
      <c r="E38" s="31"/>
      <c r="F38" s="31"/>
      <c r="G38" s="28"/>
      <c r="H38" s="28"/>
      <c r="I38" s="28"/>
      <c r="J38" s="29"/>
      <c r="K38" s="29"/>
      <c r="L38" s="29"/>
      <c r="M38" s="29"/>
      <c r="N38" s="29"/>
      <c r="O38" s="30"/>
    </row>
    <row r="39" spans="1:15" x14ac:dyDescent="0.25">
      <c r="A39" s="146"/>
      <c r="B39" s="26" t="s">
        <v>23</v>
      </c>
      <c r="C39" s="26">
        <v>30</v>
      </c>
      <c r="D39" s="26">
        <v>50</v>
      </c>
      <c r="E39" s="31"/>
      <c r="F39" s="31"/>
      <c r="G39" s="28"/>
      <c r="H39" s="28"/>
      <c r="I39" s="28"/>
      <c r="J39" s="29"/>
      <c r="K39" s="29"/>
      <c r="L39" s="29"/>
      <c r="M39" s="29"/>
      <c r="N39" s="29"/>
      <c r="O39" s="30"/>
    </row>
    <row r="40" spans="1:15" ht="39.6" x14ac:dyDescent="0.25">
      <c r="A40" s="146"/>
      <c r="B40" s="26" t="s">
        <v>5</v>
      </c>
      <c r="C40" s="26">
        <v>2</v>
      </c>
      <c r="D40" s="26">
        <v>3</v>
      </c>
      <c r="E40" s="31"/>
      <c r="F40" s="31"/>
      <c r="G40" s="28"/>
      <c r="H40" s="28"/>
      <c r="I40" s="28"/>
      <c r="J40" s="29"/>
      <c r="K40" s="29"/>
      <c r="L40" s="29"/>
      <c r="M40" s="29"/>
      <c r="N40" s="29"/>
      <c r="O40" s="30"/>
    </row>
    <row r="41" spans="1:15" ht="82.8" x14ac:dyDescent="0.25">
      <c r="A41" s="146"/>
      <c r="B41" s="67" t="s">
        <v>191</v>
      </c>
      <c r="C41" s="26"/>
      <c r="D41" s="26"/>
      <c r="E41" s="31" t="s">
        <v>29</v>
      </c>
      <c r="F41" s="31" t="s">
        <v>90</v>
      </c>
      <c r="G41" s="28">
        <v>0.4</v>
      </c>
      <c r="H41" s="28">
        <v>0.6</v>
      </c>
      <c r="I41" s="28">
        <v>2.06</v>
      </c>
      <c r="J41" s="29">
        <v>3.09</v>
      </c>
      <c r="K41" s="29">
        <v>1.4</v>
      </c>
      <c r="L41" s="29">
        <v>2.2000000000000002</v>
      </c>
      <c r="M41" s="29">
        <v>26</v>
      </c>
      <c r="N41" s="29">
        <v>40</v>
      </c>
      <c r="O41" s="30"/>
    </row>
    <row r="42" spans="1:15" ht="52.8" x14ac:dyDescent="0.25">
      <c r="A42" s="146"/>
      <c r="B42" s="26" t="s">
        <v>217</v>
      </c>
      <c r="C42" s="26">
        <v>20</v>
      </c>
      <c r="D42" s="26">
        <v>30</v>
      </c>
      <c r="E42" s="31"/>
      <c r="F42" s="31"/>
      <c r="G42" s="28"/>
      <c r="H42" s="28"/>
      <c r="I42" s="28"/>
      <c r="J42" s="29"/>
      <c r="K42" s="29"/>
      <c r="L42" s="29"/>
      <c r="M42" s="29"/>
      <c r="N42" s="29"/>
      <c r="O42" s="30"/>
    </row>
    <row r="43" spans="1:15" ht="55.2" x14ac:dyDescent="0.25">
      <c r="A43" s="146"/>
      <c r="B43" s="67" t="s">
        <v>19</v>
      </c>
      <c r="C43" s="26"/>
      <c r="D43" s="26"/>
      <c r="E43" s="31" t="s">
        <v>64</v>
      </c>
      <c r="F43" s="27">
        <v>200</v>
      </c>
      <c r="G43" s="28">
        <v>0.2</v>
      </c>
      <c r="H43" s="28">
        <v>0.192</v>
      </c>
      <c r="I43" s="28">
        <v>0</v>
      </c>
      <c r="J43" s="29">
        <v>0</v>
      </c>
      <c r="K43" s="29">
        <v>17.7</v>
      </c>
      <c r="L43" s="29">
        <v>22.71</v>
      </c>
      <c r="M43" s="29">
        <v>64.8</v>
      </c>
      <c r="N43" s="29">
        <v>88.932000000000002</v>
      </c>
      <c r="O43" s="30">
        <v>376</v>
      </c>
    </row>
    <row r="44" spans="1:15" ht="26.4" x14ac:dyDescent="0.25">
      <c r="A44" s="146"/>
      <c r="B44" s="26" t="s">
        <v>20</v>
      </c>
      <c r="C44" s="26">
        <v>11</v>
      </c>
      <c r="D44" s="26">
        <v>12</v>
      </c>
      <c r="E44" s="31"/>
      <c r="F44" s="27"/>
      <c r="G44" s="28"/>
      <c r="H44" s="28"/>
      <c r="I44" s="28"/>
      <c r="J44" s="29"/>
      <c r="K44" s="29"/>
      <c r="L44" s="29"/>
      <c r="M44" s="29"/>
      <c r="N44" s="29"/>
      <c r="O44" s="30"/>
    </row>
    <row r="45" spans="1:15" x14ac:dyDescent="0.25">
      <c r="A45" s="146"/>
      <c r="B45" s="26" t="s">
        <v>12</v>
      </c>
      <c r="C45" s="26">
        <v>5</v>
      </c>
      <c r="D45" s="26">
        <v>15</v>
      </c>
      <c r="E45" s="31"/>
      <c r="F45" s="27"/>
      <c r="G45" s="28"/>
      <c r="H45" s="28"/>
      <c r="I45" s="28"/>
      <c r="J45" s="29"/>
      <c r="K45" s="29"/>
      <c r="L45" s="29"/>
      <c r="M45" s="29"/>
      <c r="N45" s="29"/>
      <c r="O45" s="30"/>
    </row>
    <row r="46" spans="1:15" x14ac:dyDescent="0.25">
      <c r="A46" s="146"/>
      <c r="B46" s="26" t="s">
        <v>17</v>
      </c>
      <c r="C46" s="26">
        <v>150</v>
      </c>
      <c r="D46" s="26">
        <v>200</v>
      </c>
      <c r="E46" s="31"/>
      <c r="F46" s="27"/>
      <c r="G46" s="28"/>
      <c r="H46" s="28"/>
      <c r="I46" s="28"/>
      <c r="J46" s="29"/>
      <c r="K46" s="29"/>
      <c r="L46" s="29"/>
      <c r="M46" s="29"/>
      <c r="N46" s="29"/>
      <c r="O46" s="30"/>
    </row>
    <row r="47" spans="1:15" x14ac:dyDescent="0.25">
      <c r="A47" s="146"/>
      <c r="B47" s="25"/>
      <c r="C47" s="26"/>
      <c r="D47" s="26"/>
      <c r="E47" s="31"/>
      <c r="F47" s="27"/>
      <c r="G47" s="28"/>
      <c r="H47" s="28"/>
      <c r="I47" s="28"/>
      <c r="J47" s="29"/>
      <c r="K47" s="29"/>
      <c r="L47" s="29"/>
      <c r="M47" s="29"/>
      <c r="N47" s="29"/>
      <c r="O47" s="30"/>
    </row>
    <row r="48" spans="1:15" ht="27.6" x14ac:dyDescent="0.25">
      <c r="A48" s="146"/>
      <c r="B48" s="67" t="s">
        <v>22</v>
      </c>
      <c r="C48" s="26">
        <v>40</v>
      </c>
      <c r="D48" s="26">
        <v>50</v>
      </c>
      <c r="E48" s="31" t="s">
        <v>29</v>
      </c>
      <c r="F48" s="27">
        <v>50</v>
      </c>
      <c r="G48" s="28">
        <v>1.57</v>
      </c>
      <c r="H48" s="28">
        <v>2.35</v>
      </c>
      <c r="I48" s="28">
        <v>0.31</v>
      </c>
      <c r="J48" s="29">
        <v>0.35</v>
      </c>
      <c r="K48" s="29">
        <v>13.8</v>
      </c>
      <c r="L48" s="29">
        <v>24.9</v>
      </c>
      <c r="M48" s="29">
        <v>65</v>
      </c>
      <c r="N48" s="29">
        <v>88.932000000000002</v>
      </c>
      <c r="O48" s="30">
        <v>700</v>
      </c>
    </row>
    <row r="49" spans="1:15" ht="26.4" x14ac:dyDescent="0.25">
      <c r="A49" s="25" t="s">
        <v>47</v>
      </c>
      <c r="B49" s="25"/>
      <c r="C49" s="26"/>
      <c r="D49" s="26"/>
      <c r="E49" s="31"/>
      <c r="F49" s="27"/>
      <c r="G49" s="28">
        <f t="shared" ref="G49:N49" si="1">G22+G32+G37+G41+G43+G47+G48</f>
        <v>19.349999999999998</v>
      </c>
      <c r="H49" s="28">
        <f t="shared" si="1"/>
        <v>21.193000000000005</v>
      </c>
      <c r="I49" s="28">
        <f t="shared" si="1"/>
        <v>26.479999999999997</v>
      </c>
      <c r="J49" s="29">
        <f t="shared" si="1"/>
        <v>36.214000000000006</v>
      </c>
      <c r="K49" s="29">
        <f t="shared" si="1"/>
        <v>59.2</v>
      </c>
      <c r="L49" s="29">
        <f t="shared" si="1"/>
        <v>92.216000000000008</v>
      </c>
      <c r="M49" s="29">
        <f t="shared" si="1"/>
        <v>564.55999999999995</v>
      </c>
      <c r="N49" s="29">
        <f t="shared" si="1"/>
        <v>603.125</v>
      </c>
      <c r="O49" s="30"/>
    </row>
    <row r="50" spans="1:15" ht="41.4" x14ac:dyDescent="0.25">
      <c r="A50" s="150" t="s">
        <v>36</v>
      </c>
      <c r="B50" s="67" t="s">
        <v>218</v>
      </c>
      <c r="C50" s="26">
        <v>40</v>
      </c>
      <c r="D50" s="26">
        <v>40</v>
      </c>
      <c r="E50" s="31" t="s">
        <v>29</v>
      </c>
      <c r="F50" s="31" t="s">
        <v>29</v>
      </c>
      <c r="G50" s="28">
        <v>2.08</v>
      </c>
      <c r="H50" s="28">
        <v>2.54</v>
      </c>
      <c r="I50" s="28">
        <v>2.6</v>
      </c>
      <c r="J50" s="29">
        <v>2.2999999999999998</v>
      </c>
      <c r="K50" s="29">
        <v>0.21</v>
      </c>
      <c r="L50" s="29">
        <v>0.14000000000000001</v>
      </c>
      <c r="M50" s="29">
        <v>43</v>
      </c>
      <c r="N50" s="29">
        <v>31.4</v>
      </c>
      <c r="O50" s="30">
        <v>213</v>
      </c>
    </row>
    <row r="51" spans="1:15" ht="92.4" x14ac:dyDescent="0.25">
      <c r="A51" s="151"/>
      <c r="B51" s="25" t="s">
        <v>219</v>
      </c>
      <c r="C51" s="26"/>
      <c r="D51" s="26"/>
      <c r="E51" s="31" t="s">
        <v>29</v>
      </c>
      <c r="F51" s="31" t="s">
        <v>50</v>
      </c>
      <c r="G51" s="28">
        <v>0.24</v>
      </c>
      <c r="H51" s="28">
        <v>4.157</v>
      </c>
      <c r="I51" s="28">
        <v>0.03</v>
      </c>
      <c r="J51" s="29">
        <v>10.989000000000001</v>
      </c>
      <c r="K51" s="29">
        <v>0.5</v>
      </c>
      <c r="L51" s="29">
        <v>18.233000000000001</v>
      </c>
      <c r="M51" s="29">
        <v>4</v>
      </c>
      <c r="N51" s="29">
        <v>195.28399999999999</v>
      </c>
      <c r="O51" s="30">
        <v>45</v>
      </c>
    </row>
    <row r="52" spans="1:15" x14ac:dyDescent="0.25">
      <c r="A52" s="151"/>
      <c r="B52" s="26" t="s">
        <v>123</v>
      </c>
      <c r="C52" s="26"/>
      <c r="D52" s="26">
        <v>20</v>
      </c>
      <c r="E52" s="31"/>
      <c r="F52" s="31"/>
      <c r="G52" s="28"/>
      <c r="H52" s="28"/>
      <c r="I52" s="28"/>
      <c r="J52" s="29"/>
      <c r="K52" s="29"/>
      <c r="L52" s="29"/>
      <c r="M52" s="29"/>
      <c r="N52" s="29"/>
      <c r="O52" s="30"/>
    </row>
    <row r="53" spans="1:15" ht="39.6" x14ac:dyDescent="0.25">
      <c r="A53" s="151"/>
      <c r="B53" s="26" t="s">
        <v>220</v>
      </c>
      <c r="C53" s="26">
        <v>45</v>
      </c>
      <c r="D53" s="26">
        <v>60</v>
      </c>
      <c r="E53" s="31"/>
      <c r="F53" s="31"/>
      <c r="G53" s="28" t="s">
        <v>54</v>
      </c>
      <c r="H53" s="28" t="s">
        <v>54</v>
      </c>
      <c r="I53" s="28" t="s">
        <v>54</v>
      </c>
      <c r="J53" s="29" t="s">
        <v>54</v>
      </c>
      <c r="K53" s="29" t="s">
        <v>54</v>
      </c>
      <c r="L53" s="29" t="s">
        <v>54</v>
      </c>
      <c r="M53" s="29" t="s">
        <v>54</v>
      </c>
      <c r="N53" s="29" t="s">
        <v>54</v>
      </c>
      <c r="O53" s="30"/>
    </row>
    <row r="54" spans="1:15" x14ac:dyDescent="0.25">
      <c r="A54" s="151"/>
      <c r="B54" s="26" t="s">
        <v>15</v>
      </c>
      <c r="C54" s="26"/>
      <c r="D54" s="26">
        <v>20</v>
      </c>
      <c r="E54" s="31"/>
      <c r="F54" s="31"/>
      <c r="G54" s="28"/>
      <c r="H54" s="28"/>
      <c r="I54" s="28"/>
      <c r="J54" s="29"/>
      <c r="K54" s="29"/>
      <c r="L54" s="29"/>
      <c r="M54" s="29"/>
      <c r="N54" s="29"/>
      <c r="O54" s="30"/>
    </row>
    <row r="55" spans="1:15" x14ac:dyDescent="0.25">
      <c r="A55" s="151"/>
      <c r="B55" s="26" t="s">
        <v>180</v>
      </c>
      <c r="C55" s="26"/>
      <c r="D55" s="26">
        <v>50</v>
      </c>
      <c r="E55" s="31"/>
      <c r="F55" s="31"/>
      <c r="G55" s="28"/>
      <c r="H55" s="28"/>
      <c r="I55" s="28"/>
      <c r="J55" s="29"/>
      <c r="K55" s="29"/>
      <c r="L55" s="29"/>
      <c r="M55" s="29"/>
      <c r="N55" s="29"/>
      <c r="O55" s="30"/>
    </row>
    <row r="56" spans="1:15" ht="39.6" x14ac:dyDescent="0.25">
      <c r="A56" s="151"/>
      <c r="B56" s="26" t="s">
        <v>16</v>
      </c>
      <c r="C56" s="26"/>
      <c r="D56" s="26">
        <v>11</v>
      </c>
      <c r="E56" s="31"/>
      <c r="F56" s="31"/>
      <c r="G56" s="28"/>
      <c r="H56" s="28"/>
      <c r="I56" s="28"/>
      <c r="J56" s="29"/>
      <c r="K56" s="29"/>
      <c r="L56" s="29"/>
      <c r="M56" s="29"/>
      <c r="N56" s="29"/>
      <c r="O56" s="30"/>
    </row>
    <row r="57" spans="1:15" ht="41.4" x14ac:dyDescent="0.25">
      <c r="A57" s="151"/>
      <c r="B57" s="67" t="s">
        <v>21</v>
      </c>
      <c r="C57" s="26">
        <v>20</v>
      </c>
      <c r="D57" s="26">
        <v>30</v>
      </c>
      <c r="E57" s="31" t="s">
        <v>10</v>
      </c>
      <c r="F57" s="31" t="s">
        <v>28</v>
      </c>
      <c r="G57" s="28">
        <v>1.1200000000000001</v>
      </c>
      <c r="H57" s="28">
        <v>0.49</v>
      </c>
      <c r="I57" s="28">
        <v>0.22</v>
      </c>
      <c r="J57" s="29">
        <v>0.39</v>
      </c>
      <c r="K57" s="29">
        <v>9.9</v>
      </c>
      <c r="L57" s="29">
        <v>14.43</v>
      </c>
      <c r="M57" s="29">
        <v>46</v>
      </c>
      <c r="N57" s="29">
        <v>68.099999999999994</v>
      </c>
      <c r="O57" s="30">
        <v>701</v>
      </c>
    </row>
    <row r="58" spans="1:15" ht="41.4" x14ac:dyDescent="0.25">
      <c r="A58" s="151"/>
      <c r="B58" s="67" t="s">
        <v>131</v>
      </c>
      <c r="C58" s="26">
        <v>150</v>
      </c>
      <c r="D58" s="26">
        <v>200</v>
      </c>
      <c r="E58" s="31" t="s">
        <v>64</v>
      </c>
      <c r="F58" s="31" t="s">
        <v>26</v>
      </c>
      <c r="G58" s="28">
        <v>0.75</v>
      </c>
      <c r="H58" s="28">
        <v>0</v>
      </c>
      <c r="I58" s="28">
        <v>0.15</v>
      </c>
      <c r="J58" s="29">
        <v>0</v>
      </c>
      <c r="K58" s="29">
        <v>20.12</v>
      </c>
      <c r="L58" s="29">
        <v>12.974</v>
      </c>
      <c r="M58" s="29">
        <v>100.25</v>
      </c>
      <c r="N58" s="29">
        <v>48.62</v>
      </c>
      <c r="O58" s="30">
        <v>392</v>
      </c>
    </row>
    <row r="59" spans="1:15" ht="41.4" x14ac:dyDescent="0.25">
      <c r="A59" s="153"/>
      <c r="B59" s="67" t="s">
        <v>221</v>
      </c>
      <c r="C59" s="26">
        <v>20</v>
      </c>
      <c r="D59" s="26">
        <v>30</v>
      </c>
      <c r="E59" s="31" t="s">
        <v>10</v>
      </c>
      <c r="F59" s="31" t="s">
        <v>28</v>
      </c>
      <c r="G59" s="28">
        <v>4.3499999999999996</v>
      </c>
      <c r="H59" s="28">
        <v>5.22</v>
      </c>
      <c r="I59" s="28">
        <v>4.9800000000000004</v>
      </c>
      <c r="J59" s="29">
        <v>4.5</v>
      </c>
      <c r="K59" s="29">
        <v>20.6</v>
      </c>
      <c r="L59" s="29">
        <v>7.56</v>
      </c>
      <c r="M59" s="29">
        <v>56.4</v>
      </c>
      <c r="N59" s="29">
        <v>97.2</v>
      </c>
      <c r="O59" s="30">
        <v>120</v>
      </c>
    </row>
    <row r="60" spans="1:15" ht="39.6" x14ac:dyDescent="0.25">
      <c r="A60" s="25" t="s">
        <v>48</v>
      </c>
      <c r="B60" s="25"/>
      <c r="C60" s="26"/>
      <c r="D60" s="26"/>
      <c r="E60" s="31"/>
      <c r="F60" s="31"/>
      <c r="G60" s="28">
        <f t="shared" ref="G60:N60" si="2">G50+G51+G57+G58+G59</f>
        <v>8.5399999999999991</v>
      </c>
      <c r="H60" s="28">
        <f t="shared" si="2"/>
        <v>12.407</v>
      </c>
      <c r="I60" s="28">
        <f t="shared" si="2"/>
        <v>7.98</v>
      </c>
      <c r="J60" s="29">
        <f t="shared" si="2"/>
        <v>18.179000000000002</v>
      </c>
      <c r="K60" s="29">
        <f t="shared" si="2"/>
        <v>51.33</v>
      </c>
      <c r="L60" s="29">
        <f t="shared" si="2"/>
        <v>53.337000000000003</v>
      </c>
      <c r="M60" s="29">
        <f t="shared" si="2"/>
        <v>249.65</v>
      </c>
      <c r="N60" s="29">
        <f t="shared" si="2"/>
        <v>440.60399999999998</v>
      </c>
      <c r="O60" s="30"/>
    </row>
    <row r="61" spans="1:15" ht="41.4" x14ac:dyDescent="0.25">
      <c r="A61" s="155"/>
      <c r="B61" s="67" t="s">
        <v>108</v>
      </c>
      <c r="C61" s="33">
        <v>6</v>
      </c>
      <c r="D61" s="33">
        <v>6</v>
      </c>
      <c r="E61" s="25">
        <v>6</v>
      </c>
      <c r="F61" s="31" t="s">
        <v>63</v>
      </c>
      <c r="G61" s="28"/>
      <c r="H61" s="28"/>
      <c r="I61" s="28"/>
      <c r="J61" s="29"/>
      <c r="K61" s="29"/>
      <c r="L61" s="29"/>
      <c r="M61" s="29"/>
      <c r="N61" s="29"/>
      <c r="O61" s="30"/>
    </row>
    <row r="62" spans="1:15" ht="26.4" x14ac:dyDescent="0.25">
      <c r="A62" s="138" t="s">
        <v>49</v>
      </c>
      <c r="B62" s="33"/>
      <c r="C62" s="26"/>
      <c r="D62" s="26"/>
      <c r="E62" s="33"/>
      <c r="F62" s="108"/>
      <c r="G62" s="28">
        <f t="shared" ref="G62:N62" si="3">G21+G49+G60</f>
        <v>38.319999999999993</v>
      </c>
      <c r="H62" s="28">
        <f t="shared" si="3"/>
        <v>57.885000000000005</v>
      </c>
      <c r="I62" s="28">
        <f t="shared" si="3"/>
        <v>49.209999999999994</v>
      </c>
      <c r="J62" s="29">
        <f t="shared" si="3"/>
        <v>80.693000000000012</v>
      </c>
      <c r="K62" s="29">
        <f t="shared" si="3"/>
        <v>170.37</v>
      </c>
      <c r="L62" s="29">
        <f t="shared" si="3"/>
        <v>251.77499999999998</v>
      </c>
      <c r="M62" s="29">
        <f t="shared" si="3"/>
        <v>1198.6099999999999</v>
      </c>
      <c r="N62" s="29">
        <f t="shared" si="3"/>
        <v>1787.829</v>
      </c>
      <c r="O62" s="30"/>
    </row>
  </sheetData>
  <mergeCells count="14">
    <mergeCell ref="A36:A48"/>
    <mergeCell ref="A50:A59"/>
    <mergeCell ref="O2:O5"/>
    <mergeCell ref="G3:H4"/>
    <mergeCell ref="I3:J4"/>
    <mergeCell ref="K3:L4"/>
    <mergeCell ref="A6:A19"/>
    <mergeCell ref="A22:A35"/>
    <mergeCell ref="A2:A3"/>
    <mergeCell ref="B2:B5"/>
    <mergeCell ref="C2:D4"/>
    <mergeCell ref="E2:F4"/>
    <mergeCell ref="G2:L2"/>
    <mergeCell ref="M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2146099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меню1</vt:lpstr>
      <vt:lpstr>меню 2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18</cp:revision>
  <cp:lastPrinted>2022-02-25T06:29:57Z</cp:lastPrinted>
  <dcterms:created xsi:type="dcterms:W3CDTF">2010-10-14T14:34:31Z</dcterms:created>
  <dcterms:modified xsi:type="dcterms:W3CDTF">2023-12-15T06:15:33Z</dcterms:modified>
</cp:coreProperties>
</file>